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gnación\Desktop\"/>
    </mc:Choice>
  </mc:AlternateContent>
  <xr:revisionPtr revIDLastSave="0" documentId="13_ncr:1_{F9B1F54B-94FC-4705-A8A7-FA67793D1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" sheetId="1" r:id="rId1"/>
    <sheet name="Rendición" sheetId="2" r:id="rId2"/>
    <sheet name="Cierre " sheetId="9" r:id="rId3"/>
    <sheet name="Codificación" sheetId="3" r:id="rId4"/>
    <sheet name="Unidades" sheetId="4" r:id="rId5"/>
    <sheet name="Actividad" sheetId="5" r:id="rId6"/>
    <sheet name="Moneda" sheetId="6" r:id="rId7"/>
  </sheets>
  <definedNames>
    <definedName name="_xlnm._FilterDatabase" localSheetId="3" hidden="1">Codificación!$A$1:$C$31</definedName>
    <definedName name="_xlnm.Print_Area" localSheetId="0">Solicitud!$A$1:$N$41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2xDiXhDA9KtDRuFW1YPgC7w4egg=="/>
    </ext>
  </extLst>
</workbook>
</file>

<file path=xl/calcChain.xml><?xml version="1.0" encoding="utf-8"?>
<calcChain xmlns="http://schemas.openxmlformats.org/spreadsheetml/2006/main">
  <c r="K13" i="2" l="1"/>
  <c r="O44" i="2" s="1"/>
  <c r="M4" i="9"/>
  <c r="N6" i="9"/>
  <c r="K6" i="9"/>
  <c r="O8" i="2"/>
  <c r="K8" i="2"/>
  <c r="O5" i="2"/>
  <c r="E6" i="9"/>
  <c r="O17" i="2" l="1"/>
  <c r="K17" i="2"/>
  <c r="D8" i="2"/>
  <c r="L3" i="1" l="1"/>
  <c r="J19" i="9" l="1"/>
  <c r="J20" i="9"/>
  <c r="O40" i="2" l="1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L41" i="2"/>
  <c r="B61" i="2" l="1"/>
  <c r="O41" i="2"/>
  <c r="K46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O13" i="2"/>
  <c r="O46" i="2"/>
  <c r="I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<sst xmlns="http://schemas.openxmlformats.org/spreadsheetml/2006/main" count="260" uniqueCount="200">
  <si>
    <t>Fecha:</t>
  </si>
  <si>
    <t>dd/mm/aa</t>
  </si>
  <si>
    <t>Beneficiario de caja chica:</t>
  </si>
  <si>
    <t>RUT:</t>
  </si>
  <si>
    <t>Correo UC:</t>
  </si>
  <si>
    <t>Motivo de la 
Solicitud :</t>
  </si>
  <si>
    <t>Información del Centro de Costo:</t>
  </si>
  <si>
    <t>Unidad Imputable</t>
  </si>
  <si>
    <t>Activ.</t>
  </si>
  <si>
    <t>Caja</t>
  </si>
  <si>
    <t>Monto a solicitar:</t>
  </si>
  <si>
    <t>Moneda:</t>
  </si>
  <si>
    <t>CLP</t>
  </si>
  <si>
    <t>Espacio para uso de la  Dirección Económica y de Gestión</t>
  </si>
  <si>
    <t>BENEFICIARIO DEL FONDO POR RENDIR</t>
  </si>
  <si>
    <t>JEFE O RESPONSABLE FINANCIERO</t>
  </si>
  <si>
    <t>Monto:</t>
  </si>
  <si>
    <t>Firma</t>
  </si>
  <si>
    <t>Nombre Completo</t>
  </si>
  <si>
    <t>Solicitante:</t>
  </si>
  <si>
    <t>(nombre y apellido de quien elabora este formulario)</t>
  </si>
  <si>
    <t>Anexo:</t>
  </si>
  <si>
    <t>e-Mail:</t>
  </si>
  <si>
    <t>IMPORTANTE:</t>
  </si>
  <si>
    <t>Beneficiario de 
Caja chica:</t>
  </si>
  <si>
    <t xml:space="preserve">Correo UC: </t>
  </si>
  <si>
    <t>Monto por justificar:</t>
  </si>
  <si>
    <t>Item</t>
  </si>
  <si>
    <t>No. Doc.</t>
  </si>
  <si>
    <t>Fecha</t>
  </si>
  <si>
    <t>Cuenta
Contable</t>
  </si>
  <si>
    <t>Monto de la Transacción</t>
  </si>
  <si>
    <t>Moneda de la Transacción</t>
  </si>
  <si>
    <t>Tipo de Cambio (*N1)</t>
  </si>
  <si>
    <t>Monto a Reembolsar
($ CLP)</t>
  </si>
  <si>
    <t>Total Rendido</t>
  </si>
  <si>
    <t>Caja chica  Asignada</t>
  </si>
  <si>
    <t>N6</t>
  </si>
  <si>
    <t>APROBACIONES</t>
  </si>
  <si>
    <t>(nombre y apellido de quien llena este formulario)</t>
  </si>
  <si>
    <t>Motivo del cierre :</t>
  </si>
  <si>
    <t>Monto :</t>
  </si>
  <si>
    <t>Clase de Gasto</t>
  </si>
  <si>
    <t>Cuenta</t>
  </si>
  <si>
    <t>Nombre Cuenta</t>
  </si>
  <si>
    <t>**Asociación fondo por Rendir**</t>
  </si>
  <si>
    <t>11105001</t>
  </si>
  <si>
    <t>Asociación fondo por Rendir</t>
  </si>
  <si>
    <t>**Devolución de anticipos no utilizados**</t>
  </si>
  <si>
    <t>11209001</t>
  </si>
  <si>
    <t>Devolución de anticipos no utilizados</t>
  </si>
  <si>
    <t>Alimentos</t>
  </si>
  <si>
    <t>41104207</t>
  </si>
  <si>
    <t>Arriendo máquinas y equipos</t>
  </si>
  <si>
    <t>41105102</t>
  </si>
  <si>
    <t>Arriendo Maquinas y Equipos</t>
  </si>
  <si>
    <t>Arriendo salas</t>
  </si>
  <si>
    <t>41105101</t>
  </si>
  <si>
    <t>Arriendo Salas</t>
  </si>
  <si>
    <t>Arriendo vehículo</t>
  </si>
  <si>
    <t>41105104</t>
  </si>
  <si>
    <t>Arriendos Vehiculos</t>
  </si>
  <si>
    <t>Artículos computacionales</t>
  </si>
  <si>
    <t>41104603</t>
  </si>
  <si>
    <t xml:space="preserve">Compra y/o servicios menores de artículos de computación </t>
  </si>
  <si>
    <t>Bienes activo fijo en tránsito</t>
  </si>
  <si>
    <t>12203001</t>
  </si>
  <si>
    <t>Bienes Act Fijo en Transito</t>
  </si>
  <si>
    <t>Bienestar del personal</t>
  </si>
  <si>
    <t>41109301</t>
  </si>
  <si>
    <t>Bienestar del Personal</t>
  </si>
  <si>
    <t>Combustible, bencina</t>
  </si>
  <si>
    <t>41104406</t>
  </si>
  <si>
    <t>Combustibles</t>
  </si>
  <si>
    <t>Fotocopias</t>
  </si>
  <si>
    <t>41104203</t>
  </si>
  <si>
    <t>Franqueo y despacho</t>
  </si>
  <si>
    <t>41104405</t>
  </si>
  <si>
    <t xml:space="preserve">Franqueo y despacho </t>
  </si>
  <si>
    <t>Gas</t>
  </si>
  <si>
    <t>41104404</t>
  </si>
  <si>
    <t>Gastos varios de oficina</t>
  </si>
  <si>
    <t>41104208</t>
  </si>
  <si>
    <t>Gastos Varios de Oficina</t>
  </si>
  <si>
    <t>Hotel</t>
  </si>
  <si>
    <t>41104802</t>
  </si>
  <si>
    <t>Viáticos</t>
  </si>
  <si>
    <t>Insumos de laboratorio</t>
  </si>
  <si>
    <t>41104902</t>
  </si>
  <si>
    <t xml:space="preserve">Insumos de Laboratorio </t>
  </si>
  <si>
    <t>Libro material apoyo alumnos</t>
  </si>
  <si>
    <t>41104209</t>
  </si>
  <si>
    <t>Libros Mat. Apoyo Alumnos</t>
  </si>
  <si>
    <t>Materiales de aseo</t>
  </si>
  <si>
    <t>41104202</t>
  </si>
  <si>
    <t>Materiales Aseo</t>
  </si>
  <si>
    <t>Materiales de oficina</t>
  </si>
  <si>
    <t>41104201</t>
  </si>
  <si>
    <t>Materiales Oficina</t>
  </si>
  <si>
    <t>Materiales e insumos de investigación</t>
  </si>
  <si>
    <t>41104903</t>
  </si>
  <si>
    <t>Materiales e Insumos Investigación</t>
  </si>
  <si>
    <t>Movilización</t>
  </si>
  <si>
    <t>41104407</t>
  </si>
  <si>
    <t xml:space="preserve">Gastos movilización (taxis, uber, metro) </t>
  </si>
  <si>
    <t>Otros gastos de viaje</t>
  </si>
  <si>
    <t>41104803</t>
  </si>
  <si>
    <t>Otros Gastos de Viaje</t>
  </si>
  <si>
    <t>Otros gastos rendición de fondos</t>
  </si>
  <si>
    <t>42107107</t>
  </si>
  <si>
    <t>Otros Gastos</t>
  </si>
  <si>
    <t>Pasajes</t>
  </si>
  <si>
    <t>41104801</t>
  </si>
  <si>
    <t>Prueba online alumnos</t>
  </si>
  <si>
    <t>41104304</t>
  </si>
  <si>
    <t>Pruebas Online Alumnos</t>
  </si>
  <si>
    <t>Publicaciones</t>
  </si>
  <si>
    <t>41104301</t>
  </si>
  <si>
    <t>Publicidad y marketing</t>
  </si>
  <si>
    <t>41104102</t>
  </si>
  <si>
    <t>Publicidad</t>
  </si>
  <si>
    <t>Servicios de alimentación</t>
  </si>
  <si>
    <t>41104701</t>
  </si>
  <si>
    <t>Servicios de Alimentación</t>
  </si>
  <si>
    <t>Suscripciones</t>
  </si>
  <si>
    <t>41104302</t>
  </si>
  <si>
    <t>Visa</t>
  </si>
  <si>
    <t>Unidad</t>
  </si>
  <si>
    <t>Nom_Unidad</t>
  </si>
  <si>
    <t>Dec Fac de Ingenieria</t>
  </si>
  <si>
    <t>Subdirección Económica y de Gestión</t>
  </si>
  <si>
    <t>PRESUPUESTO CENTRALIZADO DIRECCIONES</t>
  </si>
  <si>
    <t>FONDOS PROFESORES</t>
  </si>
  <si>
    <t>Instituto de Ingeniería Biológica y Médica</t>
  </si>
  <si>
    <t>Fondos Extensión Ing.</t>
  </si>
  <si>
    <t>Programas Interdisciplinarios</t>
  </si>
  <si>
    <t>Fondos Concursables Profesores</t>
  </si>
  <si>
    <t>Escuela de Ingenieria</t>
  </si>
  <si>
    <t>Depto Ingenieria y Construccion</t>
  </si>
  <si>
    <t>Depto Ingenieria Estructural</t>
  </si>
  <si>
    <t>Depto Ingenieria Electrica</t>
  </si>
  <si>
    <t>Depto Ingenieria Hidraulica</t>
  </si>
  <si>
    <t>Depto Ingenieria Mecanica</t>
  </si>
  <si>
    <t>Depto Ingenieria Quimica</t>
  </si>
  <si>
    <t>Depto Ingenier de Sistemas</t>
  </si>
  <si>
    <t>Depto Ingenier de Transportes</t>
  </si>
  <si>
    <t>Depto Ingenier en Computacion</t>
  </si>
  <si>
    <t>Direccion Escuela</t>
  </si>
  <si>
    <t>Dir Desarr y Finan</t>
  </si>
  <si>
    <t>Centrales</t>
  </si>
  <si>
    <t>Centro de Mineria</t>
  </si>
  <si>
    <t>Proyectos de Investigacion Fondef</t>
  </si>
  <si>
    <t>Proyectos CORFO</t>
  </si>
  <si>
    <t>Proyectos Nacionales</t>
  </si>
  <si>
    <t>Proyectos ANILLOS</t>
  </si>
  <si>
    <t>Proyectos FONDAP</t>
  </si>
  <si>
    <t>Proyectos ILO</t>
  </si>
  <si>
    <t>Proyectos INTER</t>
  </si>
  <si>
    <t>PROYECTOS FONDEQUIP FONDECYT</t>
  </si>
  <si>
    <t>DIRECCION DE EXTENSION</t>
  </si>
  <si>
    <t>Otros Proyectos Escuela de Ingenieria</t>
  </si>
  <si>
    <t>INSTITUTO DE INGENIERIA BIOLOGICA Y MEDICA</t>
  </si>
  <si>
    <t>Proyectos Instituto de Ingenieria Biologica y Medica</t>
  </si>
  <si>
    <t>Instituto Ingeniería Matemática y Computacional</t>
  </si>
  <si>
    <t>Pregrado Imputable</t>
  </si>
  <si>
    <t>Magister Profesional</t>
  </si>
  <si>
    <t>Magister de Investigación</t>
  </si>
  <si>
    <t>Doctorado</t>
  </si>
  <si>
    <t>Investigacion Básica</t>
  </si>
  <si>
    <t>Investigación Aplicada</t>
  </si>
  <si>
    <t>Investigación por Encargo</t>
  </si>
  <si>
    <t>Investigación Internacional</t>
  </si>
  <si>
    <t>Asesorias y Servicios</t>
  </si>
  <si>
    <t>Educación continua</t>
  </si>
  <si>
    <t>Extensión</t>
  </si>
  <si>
    <t>Filantropía</t>
  </si>
  <si>
    <t>Administración Facultades</t>
  </si>
  <si>
    <t>Moneda</t>
  </si>
  <si>
    <t>Descripción</t>
  </si>
  <si>
    <t>Pesos Chilenos</t>
  </si>
  <si>
    <t>USD</t>
  </si>
  <si>
    <t>Dólares Americanos</t>
  </si>
  <si>
    <t>EUR</t>
  </si>
  <si>
    <t>Euros</t>
  </si>
  <si>
    <t>Otros</t>
  </si>
  <si>
    <t>Tipo / Clasificación del Gasto</t>
  </si>
  <si>
    <t>Descripción del Gasto (*N2)</t>
  </si>
  <si>
    <t>Unidad imputable</t>
  </si>
  <si>
    <t>Firmas</t>
  </si>
  <si>
    <r>
      <rPr>
        <b/>
        <sz val="11"/>
        <color rgb="FF002060"/>
        <rFont val="Arial"/>
        <family val="2"/>
        <scheme val="major"/>
      </rPr>
      <t xml:space="preserve">N5: </t>
    </r>
    <r>
      <rPr>
        <sz val="11"/>
        <color rgb="FF002060"/>
        <rFont val="Arial"/>
        <family val="2"/>
        <scheme val="major"/>
      </rPr>
      <t>Está restringida la compra de bienes e insumos al proveedor Mercado Libre.</t>
    </r>
  </si>
  <si>
    <r>
      <rPr>
        <b/>
        <sz val="11"/>
        <color rgb="FF002060"/>
        <rFont val="Arial"/>
        <family val="2"/>
        <scheme val="major"/>
      </rPr>
      <t xml:space="preserve">N4: </t>
    </r>
    <r>
      <rPr>
        <sz val="11"/>
        <color rgb="FF002060"/>
        <rFont val="Arial"/>
        <family val="2"/>
        <scheme val="major"/>
      </rPr>
      <t>Está prohibida la compra de Gift Card según política UC</t>
    </r>
  </si>
  <si>
    <r>
      <rPr>
        <b/>
        <sz val="11"/>
        <color rgb="FF002060"/>
        <rFont val="Arial"/>
        <family val="2"/>
        <scheme val="major"/>
      </rPr>
      <t xml:space="preserve">N3: </t>
    </r>
    <r>
      <rPr>
        <sz val="11"/>
        <color rgb="FF002060"/>
        <rFont val="Arial"/>
        <family val="2"/>
        <scheme val="major"/>
      </rPr>
      <t>No se permite la compra de activos fijos</t>
    </r>
  </si>
  <si>
    <r>
      <rPr>
        <b/>
        <sz val="11"/>
        <color rgb="FF002060"/>
        <rFont val="Arial"/>
        <family val="2"/>
        <scheme val="major"/>
      </rPr>
      <t xml:space="preserve">N2: </t>
    </r>
    <r>
      <rPr>
        <sz val="11"/>
        <color rgb="FF002060"/>
        <rFont val="Arial"/>
        <family val="2"/>
        <scheme val="major"/>
      </rPr>
      <t>No se realiza reembolso de recibos simples</t>
    </r>
  </si>
  <si>
    <r>
      <rPr>
        <b/>
        <sz val="11"/>
        <color rgb="FF002060"/>
        <rFont val="Arial"/>
        <family val="2"/>
        <scheme val="major"/>
      </rPr>
      <t xml:space="preserve">N1: </t>
    </r>
    <r>
      <rPr>
        <sz val="11"/>
        <color rgb="FF002060"/>
        <rFont val="Arial"/>
        <family val="2"/>
        <scheme val="major"/>
      </rPr>
      <t>El fondo asignado está destinado para solventar gastos menores</t>
    </r>
  </si>
  <si>
    <r>
      <rPr>
        <b/>
        <sz val="11"/>
        <color theme="4" tint="-0.499984740745262"/>
        <rFont val="Arial"/>
        <family val="2"/>
        <scheme val="major"/>
      </rPr>
      <t>N1:</t>
    </r>
    <r>
      <rPr>
        <sz val="11"/>
        <color theme="4" tint="-0.499984740745262"/>
        <rFont val="Arial"/>
        <family val="2"/>
        <scheme val="major"/>
      </rPr>
      <t xml:space="preserve"> Para realizar el reintegro del dinero, es necesario generar un ticket en Pago Web solicitando el reconocimiento de ingreso.  </t>
    </r>
  </si>
  <si>
    <r>
      <rPr>
        <b/>
        <sz val="11"/>
        <color theme="4" tint="-0.499984740745262"/>
        <rFont val="Arial"/>
        <family val="2"/>
        <scheme val="major"/>
      </rPr>
      <t>N2:</t>
    </r>
    <r>
      <rPr>
        <sz val="11"/>
        <color theme="4" tint="-0.499984740745262"/>
        <rFont val="Arial"/>
        <family val="2"/>
        <scheme val="major"/>
      </rPr>
      <t xml:space="preserve"> Debe anexar el comprobante de deposito junto con el formulario en Pago Web o ERP</t>
    </r>
  </si>
  <si>
    <r>
      <rPr>
        <b/>
        <sz val="11"/>
        <color theme="4" tint="-0.499984740745262"/>
        <rFont val="Arial"/>
        <family val="2"/>
        <scheme val="major"/>
      </rPr>
      <t xml:space="preserve">N3: </t>
    </r>
    <r>
      <rPr>
        <sz val="11"/>
        <color theme="4" tint="-0.499984740745262"/>
        <rFont val="Arial"/>
        <family val="2"/>
        <scheme val="major"/>
      </rPr>
      <t xml:space="preserve">Para realizar un correcto cierre de caja chica, desde asociar el número de informe a la solicitud inicial de caja chica </t>
    </r>
  </si>
  <si>
    <r>
      <t xml:space="preserve">                                     SOLICITUD DE CAJA CHICA
                                      </t>
    </r>
    <r>
      <rPr>
        <b/>
        <sz val="14"/>
        <color theme="4" tint="-0.499984740745262"/>
        <rFont val="Arial"/>
        <family val="2"/>
      </rPr>
      <t>(FONDO A RENDIR RENOVABLE)</t>
    </r>
  </si>
  <si>
    <r>
      <t xml:space="preserve">RENDICIÓN DE CAJA CHICA
</t>
    </r>
    <r>
      <rPr>
        <b/>
        <sz val="14"/>
        <color theme="4" tint="-0.499984740745262"/>
        <rFont val="Arial"/>
        <family val="2"/>
      </rPr>
      <t>(FONDO A RENDIR RENOVABLE)</t>
    </r>
  </si>
  <si>
    <r>
      <t xml:space="preserve">                                              </t>
    </r>
    <r>
      <rPr>
        <b/>
        <sz val="18"/>
        <color theme="4" tint="-0.499984740745262"/>
        <rFont val="Arial"/>
        <family val="2"/>
      </rPr>
      <t>CIERRE  DE CAJA CHICA</t>
    </r>
    <r>
      <rPr>
        <b/>
        <sz val="14"/>
        <color theme="4" tint="-0.499984740745262"/>
        <rFont val="Arial"/>
        <family val="2"/>
      </rPr>
      <t xml:space="preserve">
</t>
    </r>
    <r>
      <rPr>
        <b/>
        <sz val="11"/>
        <color theme="4" tint="-0.499984740745262"/>
        <rFont val="Arial"/>
        <family val="2"/>
      </rPr>
      <t xml:space="preserve">                                                                    (FONDO A RENDIR RENOVABLE)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</si>
</sst>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"/>
    <numFmt numFmtId="165" formatCode="_-* #,##0_-;\-* #,##0_-;_-* &quot;-&quot;??_-;_-@"/>
    <numFmt numFmtId="166" formatCode="d/m/yyyy"/>
    <numFmt numFmtId="167" formatCode="dd/mmm/yyyy"/>
    <numFmt numFmtId="168" formatCode="#,##0_ ;\-#,##0\ "/>
    <numFmt numFmtId="169" formatCode="000"/>
    <numFmt numFmtId="170" formatCode="_-&quot;$&quot;\ * #,##0.00_-;\-&quot;$&quot;\ * #,##0.00_-;_-&quot;$&quot;\ * &quot;-&quot;??_-;_-@"/>
    <numFmt numFmtId="171" formatCode="_-* #,##0.00_-;\-* #,##0.00_-;_-* &quot;-&quot;??_-;_-@_-"/>
    <numFmt numFmtId="172" formatCode="_-* #,##0_-;\-* #,##0_-;_-* &quot;-&quot;??_-;_-@_-"/>
  </numFmts>
  <fonts count="70" x14ac:knownFonts="1">
    <font>
      <sz val="10"/>
      <color rgb="FF000000"/>
      <name val="Arial"/>
      <scheme val="minor"/>
    </font>
    <font>
      <sz val="10"/>
      <color theme="0"/>
      <name val="Book Antiqua"/>
      <family val="1"/>
    </font>
    <font>
      <b/>
      <sz val="12"/>
      <color rgb="FF1F497D"/>
      <name val="Book Antiqua"/>
      <family val="1"/>
    </font>
    <font>
      <b/>
      <sz val="12"/>
      <color theme="0"/>
      <name val="Book Antiqua"/>
      <family val="1"/>
    </font>
    <font>
      <sz val="10"/>
      <color rgb="FF1F497D"/>
      <name val="Arial"/>
      <family val="2"/>
    </font>
    <font>
      <b/>
      <sz val="14"/>
      <color rgb="FF1F497D"/>
      <name val="Arial"/>
      <family val="2"/>
    </font>
    <font>
      <sz val="10"/>
      <color rgb="FF1F497D"/>
      <name val="Book Antiqua"/>
      <family val="1"/>
    </font>
    <font>
      <b/>
      <sz val="12"/>
      <color rgb="FF1F497D"/>
      <name val="Arial"/>
      <family val="2"/>
    </font>
    <font>
      <b/>
      <sz val="11"/>
      <color rgb="FF1F497D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1F497D"/>
      <name val="Book Antiqua"/>
      <family val="1"/>
    </font>
    <font>
      <sz val="12"/>
      <color theme="0"/>
      <name val="Book Antiqua"/>
      <family val="1"/>
    </font>
    <font>
      <b/>
      <sz val="12"/>
      <color theme="1"/>
      <name val="Arial"/>
      <family val="2"/>
    </font>
    <font>
      <sz val="10"/>
      <color rgb="FFA5A5A5"/>
      <name val="Arial"/>
      <family val="2"/>
    </font>
    <font>
      <sz val="10"/>
      <color rgb="FFA5A5A5"/>
      <name val="Book Antiqua"/>
      <family val="1"/>
    </font>
    <font>
      <sz val="11"/>
      <color theme="1"/>
      <name val="Arial"/>
      <family val="2"/>
    </font>
    <font>
      <sz val="11"/>
      <color rgb="FF1F497D"/>
      <name val="Book Antiqua"/>
      <family val="1"/>
    </font>
    <font>
      <sz val="11"/>
      <color theme="0"/>
      <name val="Book Antiqua"/>
      <family val="1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i/>
      <sz val="11"/>
      <color rgb="FF17365D"/>
      <name val="Book Antiqua"/>
      <family val="1"/>
    </font>
    <font>
      <b/>
      <i/>
      <sz val="10"/>
      <color rgb="FF17365D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rgb="FF1F497D"/>
      <name val="Arial"/>
      <family val="2"/>
    </font>
    <font>
      <b/>
      <sz val="10"/>
      <color rgb="FF1F497D"/>
      <name val="Arial"/>
      <family val="2"/>
    </font>
    <font>
      <sz val="11"/>
      <color rgb="FF1F497D"/>
      <name val="Arial"/>
      <family val="2"/>
    </font>
    <font>
      <b/>
      <sz val="8"/>
      <color rgb="FFFFFFFF"/>
      <name val="Arial"/>
      <family val="2"/>
    </font>
    <font>
      <sz val="9"/>
      <color rgb="FF1F497D"/>
      <name val="Calibri"/>
      <family val="2"/>
    </font>
    <font>
      <sz val="9"/>
      <color rgb="FF244061"/>
      <name val="Calibri"/>
      <family val="2"/>
    </font>
    <font>
      <sz val="9"/>
      <color theme="3"/>
      <name val="Arial"/>
      <family val="2"/>
      <scheme val="minor"/>
    </font>
    <font>
      <b/>
      <sz val="14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  <scheme val="minor"/>
    </font>
    <font>
      <sz val="9"/>
      <color rgb="FF002060"/>
      <name val="Arial"/>
      <family val="2"/>
    </font>
    <font>
      <u/>
      <sz val="9"/>
      <color rgb="FF002060"/>
      <name val="Arial"/>
      <family val="2"/>
    </font>
    <font>
      <b/>
      <i/>
      <sz val="10"/>
      <color rgb="FF002060"/>
      <name val="Arial"/>
      <family val="2"/>
    </font>
    <font>
      <sz val="11"/>
      <color rgb="FF002060"/>
      <name val="Calibri"/>
      <family val="2"/>
    </font>
    <font>
      <b/>
      <sz val="9"/>
      <color theme="4" tint="-0.499984740745262"/>
      <name val="Arial"/>
      <family val="2"/>
    </font>
    <font>
      <sz val="10"/>
      <color theme="4" tint="-0.499984740745262"/>
      <name val="Arial"/>
      <family val="2"/>
      <scheme val="minor"/>
    </font>
    <font>
      <sz val="9"/>
      <color theme="4" tint="-0.499984740745262"/>
      <name val="Arial"/>
      <family val="2"/>
    </font>
    <font>
      <b/>
      <sz val="18"/>
      <color theme="4" tint="-0.499984740745262"/>
      <name val="Arial"/>
      <family val="2"/>
    </font>
    <font>
      <sz val="11"/>
      <color rgb="FF002060"/>
      <name val="Arial"/>
      <family val="2"/>
      <scheme val="major"/>
    </font>
    <font>
      <b/>
      <sz val="11"/>
      <color rgb="FF002060"/>
      <name val="Arial"/>
      <family val="2"/>
      <scheme val="major"/>
    </font>
    <font>
      <u/>
      <sz val="9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b/>
      <i/>
      <sz val="10"/>
      <color theme="4" tint="-0.499984740745262"/>
      <name val="Arial"/>
      <family val="2"/>
    </font>
    <font>
      <sz val="10"/>
      <color theme="1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0"/>
      <color theme="4" tint="-0.499984740745262"/>
      <name val="Arial"/>
      <family val="2"/>
      <scheme val="major"/>
    </font>
    <font>
      <sz val="10"/>
      <color rgb="FF000000"/>
      <name val="Arial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366092"/>
        <bgColor rgb="FF366092"/>
      </patternFill>
    </fill>
    <fill>
      <patternFill patternType="solid">
        <fgColor rgb="FFF2F2F2"/>
        <bgColor rgb="FFF2F2F2"/>
      </patternFill>
    </fill>
    <fill>
      <patternFill patternType="solid">
        <fgColor rgb="FF4D85E6"/>
        <bgColor rgb="FF4D85E6"/>
      </patternFill>
    </fill>
    <fill>
      <patternFill patternType="solid">
        <fgColor rgb="FFFFFF00"/>
        <bgColor rgb="FFFFFF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D85E6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17365D"/>
      </left>
      <right/>
      <top style="medium">
        <color rgb="FF17365D"/>
      </top>
      <bottom/>
      <diagonal/>
    </border>
    <border>
      <left/>
      <right/>
      <top style="medium">
        <color rgb="FF17365D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3"/>
    <xf numFmtId="171" fontId="11" fillId="0" borderId="3" applyFont="0" applyFill="0" applyBorder="0" applyAlignment="0" applyProtection="0"/>
  </cellStyleXfs>
  <cellXfs count="32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7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0" fillId="0" borderId="0" xfId="0" applyFont="1"/>
    <xf numFmtId="1" fontId="17" fillId="3" borderId="2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164" fontId="22" fillId="0" borderId="0" xfId="0" applyNumberFormat="1" applyFont="1"/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25" fillId="5" borderId="13" xfId="0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167" fontId="1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center"/>
    </xf>
    <xf numFmtId="17" fontId="22" fillId="0" borderId="0" xfId="0" applyNumberFormat="1" applyFont="1"/>
    <xf numFmtId="0" fontId="23" fillId="4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0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29" fillId="0" borderId="0" xfId="0" applyFont="1"/>
    <xf numFmtId="165" fontId="31" fillId="0" borderId="0" xfId="0" applyNumberFormat="1" applyFont="1" applyAlignment="1">
      <alignment horizontal="right" vertical="center"/>
    </xf>
    <xf numFmtId="0" fontId="23" fillId="4" borderId="17" xfId="0" applyFont="1" applyFill="1" applyBorder="1" applyAlignment="1">
      <alignment vertical="center"/>
    </xf>
    <xf numFmtId="0" fontId="23" fillId="4" borderId="18" xfId="0" applyFont="1" applyFill="1" applyBorder="1" applyAlignment="1">
      <alignment vertical="center"/>
    </xf>
    <xf numFmtId="0" fontId="23" fillId="4" borderId="18" xfId="0" applyFont="1" applyFill="1" applyBorder="1" applyAlignment="1">
      <alignment horizontal="left" vertical="center"/>
    </xf>
    <xf numFmtId="165" fontId="23" fillId="4" borderId="18" xfId="0" applyNumberFormat="1" applyFont="1" applyFill="1" applyBorder="1" applyAlignment="1">
      <alignment horizontal="right" vertical="center"/>
    </xf>
    <xf numFmtId="165" fontId="23" fillId="4" borderId="13" xfId="0" applyNumberFormat="1" applyFont="1" applyFill="1" applyBorder="1" applyAlignment="1">
      <alignment horizontal="right" vertical="center"/>
    </xf>
    <xf numFmtId="15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170" fontId="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32" fillId="0" borderId="0" xfId="0" applyFont="1"/>
    <xf numFmtId="0" fontId="29" fillId="0" borderId="0" xfId="0" applyFont="1" applyAlignment="1">
      <alignment vertical="center"/>
    </xf>
    <xf numFmtId="165" fontId="20" fillId="0" borderId="0" xfId="0" applyNumberFormat="1" applyFont="1"/>
    <xf numFmtId="0" fontId="9" fillId="0" borderId="0" xfId="0" applyFont="1" applyAlignment="1">
      <alignment horizontal="center"/>
    </xf>
    <xf numFmtId="165" fontId="20" fillId="0" borderId="0" xfId="0" applyNumberFormat="1" applyFont="1" applyAlignment="1">
      <alignment vertical="center"/>
    </xf>
    <xf numFmtId="0" fontId="33" fillId="6" borderId="30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" fontId="34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1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4" fillId="0" borderId="0" xfId="0" applyFont="1" applyAlignment="1">
      <alignment vertical="center" wrapText="1"/>
    </xf>
    <xf numFmtId="1" fontId="20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vertical="center"/>
    </xf>
    <xf numFmtId="165" fontId="23" fillId="4" borderId="20" xfId="0" applyNumberFormat="1" applyFont="1" applyFill="1" applyBorder="1" applyAlignment="1">
      <alignment horizontal="right" vertical="center"/>
    </xf>
    <xf numFmtId="0" fontId="23" fillId="8" borderId="32" xfId="1" applyFont="1" applyFill="1" applyBorder="1" applyAlignment="1" applyProtection="1">
      <alignment horizontal="center" vertical="center" wrapText="1"/>
      <protection locked="0"/>
    </xf>
    <xf numFmtId="0" fontId="23" fillId="8" borderId="33" xfId="1" applyFont="1" applyFill="1" applyBorder="1" applyAlignment="1" applyProtection="1">
      <alignment horizontal="center" vertical="center" wrapText="1"/>
      <protection locked="0"/>
    </xf>
    <xf numFmtId="0" fontId="33" fillId="9" borderId="34" xfId="1" applyFont="1" applyFill="1" applyBorder="1" applyAlignment="1">
      <alignment horizontal="center" vertical="center" wrapText="1"/>
    </xf>
    <xf numFmtId="0" fontId="11" fillId="0" borderId="3" xfId="1"/>
    <xf numFmtId="1" fontId="36" fillId="0" borderId="3" xfId="1" applyNumberFormat="1" applyFont="1" applyAlignment="1">
      <alignment vertical="center"/>
    </xf>
    <xf numFmtId="49" fontId="36" fillId="0" borderId="3" xfId="1" applyNumberFormat="1" applyFont="1" applyAlignment="1">
      <alignment vertical="center" wrapText="1"/>
    </xf>
    <xf numFmtId="0" fontId="11" fillId="0" borderId="3" xfId="0" applyFont="1" applyBorder="1"/>
    <xf numFmtId="165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172" fontId="11" fillId="0" borderId="35" xfId="2" applyNumberFormat="1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/>
    </xf>
    <xf numFmtId="166" fontId="10" fillId="1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2" borderId="3" xfId="0" applyFont="1" applyFill="1" applyBorder="1"/>
    <xf numFmtId="0" fontId="1" fillId="2" borderId="3" xfId="0" applyFont="1" applyFill="1" applyBorder="1"/>
    <xf numFmtId="167" fontId="12" fillId="2" borderId="3" xfId="0" applyNumberFormat="1" applyFon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5" fontId="16" fillId="2" borderId="3" xfId="0" applyNumberFormat="1" applyFont="1" applyFill="1" applyBorder="1" applyAlignment="1">
      <alignment horizontal="center" vertical="top"/>
    </xf>
    <xf numFmtId="15" fontId="1" fillId="2" borderId="3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1" fillId="2" borderId="3" xfId="0" applyNumberFormat="1" applyFont="1" applyFill="1" applyBorder="1"/>
    <xf numFmtId="165" fontId="1" fillId="2" borderId="3" xfId="0" applyNumberFormat="1" applyFont="1" applyFill="1" applyBorder="1"/>
    <xf numFmtId="0" fontId="18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vertical="top" wrapText="1"/>
    </xf>
    <xf numFmtId="166" fontId="10" fillId="3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29" fillId="2" borderId="3" xfId="0" applyFont="1" applyFill="1" applyBorder="1"/>
    <xf numFmtId="0" fontId="4" fillId="2" borderId="3" xfId="0" applyFont="1" applyFill="1" applyBorder="1"/>
    <xf numFmtId="0" fontId="27" fillId="2" borderId="3" xfId="0" applyFont="1" applyFill="1" applyBorder="1" applyAlignment="1">
      <alignment horizontal="right" vertical="center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165" fontId="20" fillId="0" borderId="28" xfId="0" applyNumberFormat="1" applyFont="1" applyBorder="1" applyAlignment="1">
      <alignment horizontal="right" vertical="center"/>
    </xf>
    <xf numFmtId="0" fontId="23" fillId="4" borderId="19" xfId="0" applyFont="1" applyFill="1" applyBorder="1" applyAlignment="1">
      <alignment horizontal="left" vertical="center"/>
    </xf>
    <xf numFmtId="165" fontId="23" fillId="4" borderId="21" xfId="0" applyNumberFormat="1" applyFont="1" applyFill="1" applyBorder="1" applyAlignment="1">
      <alignment horizontal="right" vertical="center"/>
    </xf>
    <xf numFmtId="0" fontId="33" fillId="7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vertical="center" wrapText="1"/>
    </xf>
    <xf numFmtId="49" fontId="34" fillId="7" borderId="3" xfId="0" applyNumberFormat="1" applyFont="1" applyFill="1" applyBorder="1" applyAlignment="1">
      <alignment vertical="center" wrapText="1"/>
    </xf>
    <xf numFmtId="0" fontId="35" fillId="7" borderId="3" xfId="0" applyFont="1" applyFill="1" applyBorder="1" applyAlignment="1">
      <alignment vertical="center"/>
    </xf>
    <xf numFmtId="0" fontId="11" fillId="0" borderId="5" xfId="0" applyFont="1" applyBorder="1"/>
    <xf numFmtId="0" fontId="0" fillId="0" borderId="0" xfId="0"/>
    <xf numFmtId="0" fontId="20" fillId="0" borderId="6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4" xfId="0" applyFont="1" applyBorder="1"/>
    <xf numFmtId="0" fontId="37" fillId="0" borderId="3" xfId="1" applyFont="1" applyAlignment="1" applyProtection="1">
      <alignment horizontal="center" wrapText="1"/>
      <protection locked="0"/>
    </xf>
    <xf numFmtId="0" fontId="23" fillId="4" borderId="6" xfId="0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5" fontId="15" fillId="0" borderId="0" xfId="0" applyNumberFormat="1" applyFont="1" applyAlignment="1">
      <alignment horizontal="center" vertical="top"/>
    </xf>
    <xf numFmtId="0" fontId="2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5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1" fillId="0" borderId="20" xfId="0" applyFont="1" applyBorder="1"/>
    <xf numFmtId="0" fontId="11" fillId="0" borderId="21" xfId="0" applyFont="1" applyBorder="1"/>
    <xf numFmtId="0" fontId="23" fillId="4" borderId="16" xfId="0" applyFont="1" applyFill="1" applyBorder="1" applyAlignment="1">
      <alignment horizontal="center" vertical="center"/>
    </xf>
    <xf numFmtId="0" fontId="11" fillId="0" borderId="16" xfId="0" applyFont="1" applyBorder="1"/>
    <xf numFmtId="0" fontId="23" fillId="8" borderId="32" xfId="1" applyFont="1" applyFill="1" applyBorder="1" applyAlignment="1" applyProtection="1">
      <alignment horizontal="center" vertical="center"/>
      <protection locked="0"/>
    </xf>
    <xf numFmtId="0" fontId="1" fillId="0" borderId="3" xfId="1" applyFont="1" applyAlignment="1" applyProtection="1">
      <alignment horizontal="center"/>
      <protection locked="0"/>
    </xf>
    <xf numFmtId="0" fontId="38" fillId="0" borderId="3" xfId="1" applyFont="1" applyAlignment="1" applyProtection="1">
      <alignment horizontal="left" vertical="center" wrapText="1"/>
      <protection locked="0"/>
    </xf>
    <xf numFmtId="0" fontId="41" fillId="0" borderId="3" xfId="1" applyFont="1" applyAlignment="1" applyProtection="1">
      <alignment horizontal="right" vertical="center" wrapText="1"/>
      <protection locked="0"/>
    </xf>
    <xf numFmtId="0" fontId="41" fillId="0" borderId="3" xfId="1" applyFont="1" applyAlignment="1" applyProtection="1">
      <alignment horizontal="right" vertical="center"/>
      <protection locked="0"/>
    </xf>
    <xf numFmtId="0" fontId="42" fillId="3" borderId="1" xfId="0" applyFont="1" applyFill="1" applyBorder="1" applyAlignment="1">
      <alignment horizontal="left" vertical="center" wrapText="1"/>
    </xf>
    <xf numFmtId="0" fontId="43" fillId="0" borderId="14" xfId="0" applyFont="1" applyBorder="1"/>
    <xf numFmtId="0" fontId="43" fillId="0" borderId="5" xfId="0" applyFont="1" applyBorder="1"/>
    <xf numFmtId="0" fontId="41" fillId="0" borderId="0" xfId="0" applyFont="1" applyAlignment="1">
      <alignment horizontal="right" vertical="center"/>
    </xf>
    <xf numFmtId="0" fontId="44" fillId="3" borderId="1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vertical="center"/>
    </xf>
    <xf numFmtId="0" fontId="42" fillId="2" borderId="3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right" vertical="center"/>
    </xf>
    <xf numFmtId="0" fontId="44" fillId="2" borderId="3" xfId="0" applyFont="1" applyFill="1" applyBorder="1" applyAlignment="1">
      <alignment vertical="center"/>
    </xf>
    <xf numFmtId="0" fontId="40" fillId="2" borderId="3" xfId="0" applyFont="1" applyFill="1" applyBorder="1" applyAlignment="1">
      <alignment vertical="center"/>
    </xf>
    <xf numFmtId="0" fontId="45" fillId="0" borderId="3" xfId="1" applyFont="1" applyAlignment="1" applyProtection="1">
      <alignment horizontal="right" vertical="center" wrapText="1"/>
      <protection locked="0"/>
    </xf>
    <xf numFmtId="0" fontId="45" fillId="0" borderId="3" xfId="1" applyFont="1" applyAlignment="1" applyProtection="1">
      <alignment horizontal="right" vertical="center"/>
      <protection locked="0"/>
    </xf>
    <xf numFmtId="0" fontId="46" fillId="3" borderId="1" xfId="0" applyFont="1" applyFill="1" applyBorder="1" applyAlignment="1">
      <alignment horizontal="left" vertical="center" wrapText="1"/>
    </xf>
    <xf numFmtId="0" fontId="47" fillId="0" borderId="14" xfId="0" applyFont="1" applyBorder="1"/>
    <xf numFmtId="0" fontId="47" fillId="0" borderId="5" xfId="0" applyFont="1" applyBorder="1"/>
    <xf numFmtId="0" fontId="45" fillId="0" borderId="0" xfId="0" applyFont="1" applyAlignment="1">
      <alignment horizontal="right" vertical="center"/>
    </xf>
    <xf numFmtId="0" fontId="48" fillId="3" borderId="1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vertical="center"/>
    </xf>
    <xf numFmtId="0" fontId="46" fillId="2" borderId="3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0" fontId="45" fillId="0" borderId="0" xfId="0" applyFont="1" applyAlignment="1">
      <alignment horizontal="right" vertical="center" wrapText="1"/>
    </xf>
    <xf numFmtId="0" fontId="47" fillId="0" borderId="4" xfId="0" applyFont="1" applyBorder="1"/>
    <xf numFmtId="0" fontId="45" fillId="0" borderId="0" xfId="0" applyFont="1" applyAlignment="1">
      <alignment horizontal="right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47" fillId="0" borderId="6" xfId="0" applyFont="1" applyBorder="1"/>
    <xf numFmtId="0" fontId="47" fillId="0" borderId="7" xfId="0" applyFont="1" applyBorder="1"/>
    <xf numFmtId="0" fontId="47" fillId="0" borderId="8" xfId="0" applyFont="1" applyBorder="1"/>
    <xf numFmtId="0" fontId="46" fillId="0" borderId="9" xfId="0" applyFont="1" applyBorder="1" applyAlignment="1">
      <alignment horizontal="center" vertical="center"/>
    </xf>
    <xf numFmtId="0" fontId="51" fillId="0" borderId="0" xfId="0" applyFont="1"/>
    <xf numFmtId="0" fontId="50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7" fillId="0" borderId="0" xfId="0" applyFont="1"/>
    <xf numFmtId="0" fontId="47" fillId="0" borderId="4" xfId="0" applyFont="1" applyBorder="1"/>
    <xf numFmtId="0" fontId="47" fillId="0" borderId="9" xfId="0" applyFont="1" applyBorder="1"/>
    <xf numFmtId="168" fontId="47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0" xfId="0" applyFont="1" applyBorder="1"/>
    <xf numFmtId="0" fontId="47" fillId="0" borderId="11" xfId="0" applyFont="1" applyBorder="1"/>
    <xf numFmtId="0" fontId="47" fillId="0" borderId="12" xfId="0" applyFont="1" applyBorder="1"/>
    <xf numFmtId="0" fontId="45" fillId="0" borderId="10" xfId="0" applyFont="1" applyBorder="1" applyAlignment="1">
      <alignment horizontal="left" vertical="center"/>
    </xf>
    <xf numFmtId="0" fontId="46" fillId="0" borderId="11" xfId="0" applyFont="1" applyBorder="1" applyAlignment="1">
      <alignment vertical="center"/>
    </xf>
    <xf numFmtId="0" fontId="47" fillId="0" borderId="11" xfId="0" applyFont="1" applyBorder="1"/>
    <xf numFmtId="0" fontId="47" fillId="0" borderId="12" xfId="0" applyFont="1" applyBorder="1"/>
    <xf numFmtId="0" fontId="46" fillId="0" borderId="0" xfId="0" applyFont="1" applyAlignment="1">
      <alignment vertical="center"/>
    </xf>
    <xf numFmtId="0" fontId="50" fillId="0" borderId="1" xfId="0" applyFont="1" applyBorder="1" applyAlignment="1">
      <alignment horizontal="center" vertical="top" wrapText="1"/>
    </xf>
    <xf numFmtId="0" fontId="46" fillId="0" borderId="9" xfId="0" applyFont="1" applyBorder="1" applyAlignment="1">
      <alignment vertical="center"/>
    </xf>
    <xf numFmtId="0" fontId="46" fillId="0" borderId="4" xfId="0" applyFont="1" applyBorder="1" applyAlignment="1">
      <alignment vertical="center"/>
    </xf>
    <xf numFmtId="0" fontId="50" fillId="0" borderId="9" xfId="0" applyFont="1" applyBorder="1" applyAlignment="1">
      <alignment horizontal="right" vertical="center"/>
    </xf>
    <xf numFmtId="0" fontId="52" fillId="0" borderId="1" xfId="0" applyFont="1" applyBorder="1" applyAlignment="1">
      <alignment horizontal="left" vertical="center"/>
    </xf>
    <xf numFmtId="0" fontId="52" fillId="0" borderId="4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3" fillId="0" borderId="1" xfId="0" applyFont="1" applyBorder="1" applyAlignment="1">
      <alignment horizontal="left" vertical="center"/>
    </xf>
    <xf numFmtId="0" fontId="46" fillId="0" borderId="10" xfId="0" applyFont="1" applyBorder="1" applyAlignment="1">
      <alignment vertical="center"/>
    </xf>
    <xf numFmtId="0" fontId="46" fillId="0" borderId="12" xfId="0" applyFont="1" applyBorder="1" applyAlignment="1">
      <alignment vertical="center"/>
    </xf>
    <xf numFmtId="0" fontId="26" fillId="11" borderId="0" xfId="0" applyFont="1" applyFill="1" applyAlignment="1">
      <alignment vertical="top" wrapText="1"/>
    </xf>
    <xf numFmtId="0" fontId="20" fillId="11" borderId="0" xfId="0" applyFont="1" applyFill="1" applyAlignment="1">
      <alignment vertical="top" wrapText="1"/>
    </xf>
    <xf numFmtId="14" fontId="48" fillId="3" borderId="1" xfId="0" applyNumberFormat="1" applyFont="1" applyFill="1" applyBorder="1" applyAlignment="1">
      <alignment horizontal="center" vertical="center" wrapText="1"/>
    </xf>
    <xf numFmtId="14" fontId="47" fillId="0" borderId="5" xfId="0" applyNumberFormat="1" applyFont="1" applyBorder="1"/>
    <xf numFmtId="0" fontId="45" fillId="11" borderId="0" xfId="0" applyFont="1" applyFill="1" applyAlignment="1">
      <alignment horizontal="left" vertical="top" wrapText="1"/>
    </xf>
    <xf numFmtId="0" fontId="54" fillId="11" borderId="0" xfId="0" applyFont="1" applyFill="1" applyAlignment="1">
      <alignment vertical="top" wrapText="1"/>
    </xf>
    <xf numFmtId="0" fontId="55" fillId="11" borderId="0" xfId="0" applyFont="1" applyFill="1"/>
    <xf numFmtId="0" fontId="47" fillId="11" borderId="0" xfId="0" applyFont="1" applyFill="1" applyAlignment="1">
      <alignment vertical="top" wrapText="1"/>
    </xf>
    <xf numFmtId="0" fontId="56" fillId="0" borderId="22" xfId="0" applyFont="1" applyBorder="1" applyAlignment="1">
      <alignment horizontal="center" vertical="center" wrapText="1"/>
    </xf>
    <xf numFmtId="0" fontId="43" fillId="0" borderId="11" xfId="0" applyFont="1" applyBorder="1"/>
    <xf numFmtId="0" fontId="56" fillId="0" borderId="10" xfId="0" applyFont="1" applyBorder="1" applyAlignment="1">
      <alignment horizontal="center" vertical="center" wrapText="1"/>
    </xf>
    <xf numFmtId="0" fontId="43" fillId="0" borderId="23" xfId="0" applyFont="1" applyBorder="1"/>
    <xf numFmtId="0" fontId="42" fillId="0" borderId="29" xfId="0" applyFont="1" applyBorder="1" applyAlignment="1">
      <alignment horizontal="center" vertical="center"/>
    </xf>
    <xf numFmtId="0" fontId="57" fillId="0" borderId="0" xfId="0" applyFont="1"/>
    <xf numFmtId="0" fontId="42" fillId="0" borderId="6" xfId="0" applyFont="1" applyBorder="1" applyAlignment="1">
      <alignment horizontal="center" vertical="center"/>
    </xf>
    <xf numFmtId="0" fontId="43" fillId="0" borderId="24" xfId="0" applyFont="1" applyBorder="1"/>
    <xf numFmtId="0" fontId="43" fillId="0" borderId="29" xfId="0" applyFont="1" applyBorder="1"/>
    <xf numFmtId="0" fontId="43" fillId="0" borderId="9" xfId="0" applyFont="1" applyBorder="1"/>
    <xf numFmtId="0" fontId="43" fillId="0" borderId="28" xfId="0" applyFont="1" applyBorder="1"/>
    <xf numFmtId="0" fontId="43" fillId="0" borderId="10" xfId="0" applyFont="1" applyBorder="1"/>
    <xf numFmtId="0" fontId="56" fillId="0" borderId="25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43" fillId="0" borderId="26" xfId="0" applyFont="1" applyBorder="1"/>
    <xf numFmtId="0" fontId="42" fillId="0" borderId="27" xfId="0" applyFont="1" applyBorder="1" applyAlignment="1">
      <alignment horizontal="center" vertical="center"/>
    </xf>
    <xf numFmtId="0" fontId="43" fillId="0" borderId="7" xfId="0" applyFont="1" applyBorder="1"/>
    <xf numFmtId="0" fontId="43" fillId="0" borderId="8" xfId="0" applyFont="1" applyBorder="1"/>
    <xf numFmtId="0" fontId="43" fillId="0" borderId="22" xfId="0" applyFont="1" applyBorder="1"/>
    <xf numFmtId="0" fontId="43" fillId="0" borderId="12" xfId="0" applyFont="1" applyBorder="1"/>
    <xf numFmtId="0" fontId="41" fillId="0" borderId="29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2" borderId="3" xfId="0" applyFont="1" applyFill="1" applyBorder="1"/>
    <xf numFmtId="0" fontId="43" fillId="2" borderId="28" xfId="0" applyFont="1" applyFill="1" applyBorder="1"/>
    <xf numFmtId="0" fontId="43" fillId="0" borderId="29" xfId="0" applyFont="1" applyBorder="1"/>
    <xf numFmtId="0" fontId="56" fillId="0" borderId="0" xfId="0" applyFont="1" applyAlignment="1">
      <alignment horizontal="right" vertical="center"/>
    </xf>
    <xf numFmtId="0" fontId="58" fillId="0" borderId="1" xfId="0" applyFont="1" applyBorder="1" applyAlignment="1">
      <alignment horizontal="left" vertical="center"/>
    </xf>
    <xf numFmtId="0" fontId="43" fillId="2" borderId="29" xfId="0" applyFont="1" applyFill="1" applyBorder="1"/>
    <xf numFmtId="0" fontId="58" fillId="0" borderId="10" xfId="0" applyFont="1" applyBorder="1" applyAlignment="1">
      <alignment horizontal="left" vertical="center"/>
    </xf>
    <xf numFmtId="0" fontId="58" fillId="0" borderId="0" xfId="0" applyFont="1" applyAlignment="1">
      <alignment vertical="center"/>
    </xf>
    <xf numFmtId="0" fontId="58" fillId="2" borderId="28" xfId="0" applyFont="1" applyFill="1" applyBorder="1"/>
    <xf numFmtId="0" fontId="58" fillId="2" borderId="1" xfId="0" applyFont="1" applyFill="1" applyBorder="1" applyAlignment="1">
      <alignment horizontal="left"/>
    </xf>
    <xf numFmtId="0" fontId="43" fillId="2" borderId="17" xfId="0" applyFont="1" applyFill="1" applyBorder="1"/>
    <xf numFmtId="0" fontId="43" fillId="2" borderId="18" xfId="0" applyFont="1" applyFill="1" applyBorder="1"/>
    <xf numFmtId="0" fontId="43" fillId="2" borderId="18" xfId="0" applyFont="1" applyFill="1" applyBorder="1" applyAlignment="1">
      <alignment horizontal="left"/>
    </xf>
    <xf numFmtId="0" fontId="43" fillId="2" borderId="13" xfId="0" applyFont="1" applyFill="1" applyBorder="1"/>
    <xf numFmtId="0" fontId="28" fillId="4" borderId="36" xfId="0" applyFont="1" applyFill="1" applyBorder="1" applyAlignment="1">
      <alignment horizontal="center" vertical="center"/>
    </xf>
    <xf numFmtId="0" fontId="43" fillId="0" borderId="0" xfId="0" applyFont="1"/>
    <xf numFmtId="166" fontId="43" fillId="12" borderId="3" xfId="0" applyNumberFormat="1" applyFont="1" applyFill="1" applyBorder="1" applyAlignment="1">
      <alignment horizontal="center" vertical="center" wrapText="1"/>
    </xf>
    <xf numFmtId="14" fontId="43" fillId="3" borderId="36" xfId="0" applyNumberFormat="1" applyFont="1" applyFill="1" applyBorder="1" applyAlignment="1">
      <alignment horizontal="center" vertical="center" wrapText="1"/>
    </xf>
    <xf numFmtId="15" fontId="43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right" vertical="center"/>
    </xf>
    <xf numFmtId="0" fontId="43" fillId="0" borderId="3" xfId="0" applyFont="1" applyBorder="1"/>
    <xf numFmtId="15" fontId="43" fillId="0" borderId="3" xfId="0" applyNumberFormat="1" applyFont="1" applyBorder="1" applyAlignment="1">
      <alignment horizontal="center" vertical="top"/>
    </xf>
    <xf numFmtId="0" fontId="43" fillId="0" borderId="3" xfId="0" applyFont="1" applyBorder="1"/>
    <xf numFmtId="167" fontId="43" fillId="0" borderId="0" xfId="0" applyNumberFormat="1" applyFont="1" applyAlignment="1">
      <alignment horizontal="center"/>
    </xf>
    <xf numFmtId="0" fontId="42" fillId="3" borderId="14" xfId="0" applyFont="1" applyFill="1" applyBorder="1" applyAlignment="1">
      <alignment horizontal="left" vertical="center" wrapText="1"/>
    </xf>
    <xf numFmtId="0" fontId="42" fillId="3" borderId="5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right" vertical="center" wrapText="1"/>
    </xf>
    <xf numFmtId="0" fontId="43" fillId="3" borderId="36" xfId="0" applyFont="1" applyFill="1" applyBorder="1" applyAlignment="1">
      <alignment horizontal="left" vertical="center" wrapText="1"/>
    </xf>
    <xf numFmtId="0" fontId="56" fillId="0" borderId="3" xfId="0" applyFont="1" applyBorder="1" applyAlignment="1">
      <alignment horizontal="right" vertical="center" wrapText="1"/>
    </xf>
    <xf numFmtId="0" fontId="41" fillId="0" borderId="3" xfId="1" applyFont="1" applyAlignment="1" applyProtection="1">
      <alignment horizontal="right" vertical="center" wrapText="1"/>
      <protection locked="0"/>
    </xf>
    <xf numFmtId="0" fontId="41" fillId="0" borderId="3" xfId="1" applyFont="1" applyAlignment="1" applyProtection="1">
      <alignment horizontal="right" vertical="center"/>
      <protection locked="0"/>
    </xf>
    <xf numFmtId="0" fontId="42" fillId="0" borderId="3" xfId="0" applyFont="1" applyBorder="1" applyAlignment="1">
      <alignment horizontal="left" vertical="center" wrapText="1"/>
    </xf>
    <xf numFmtId="0" fontId="56" fillId="0" borderId="0" xfId="0" applyFont="1" applyAlignment="1">
      <alignment horizontal="right" vertical="center" wrapText="1"/>
    </xf>
    <xf numFmtId="0" fontId="42" fillId="10" borderId="1" xfId="0" applyFont="1" applyFill="1" applyBorder="1" applyAlignment="1">
      <alignment horizontal="left" vertical="center" wrapText="1"/>
    </xf>
    <xf numFmtId="0" fontId="42" fillId="10" borderId="14" xfId="0" applyFont="1" applyFill="1" applyBorder="1" applyAlignment="1">
      <alignment horizontal="left" vertical="center" wrapText="1"/>
    </xf>
    <xf numFmtId="0" fontId="43" fillId="11" borderId="14" xfId="0" applyFont="1" applyFill="1" applyBorder="1"/>
    <xf numFmtId="0" fontId="42" fillId="10" borderId="14" xfId="0" applyFont="1" applyFill="1" applyBorder="1" applyAlignment="1">
      <alignment horizontal="left" vertical="center" wrapText="1"/>
    </xf>
    <xf numFmtId="0" fontId="42" fillId="10" borderId="5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57" fillId="13" borderId="3" xfId="0" applyFont="1" applyFill="1" applyBorder="1"/>
    <xf numFmtId="0" fontId="41" fillId="0" borderId="0" xfId="0" applyFont="1" applyAlignment="1">
      <alignment horizontal="right" vertical="center" wrapText="1"/>
    </xf>
    <xf numFmtId="165" fontId="41" fillId="3" borderId="2" xfId="0" applyNumberFormat="1" applyFont="1" applyFill="1" applyBorder="1" applyAlignment="1">
      <alignment vertical="center" wrapText="1"/>
    </xf>
    <xf numFmtId="165" fontId="41" fillId="0" borderId="3" xfId="0" applyNumberFormat="1" applyFont="1" applyBorder="1" applyAlignment="1">
      <alignment vertical="center" wrapText="1"/>
    </xf>
    <xf numFmtId="0" fontId="41" fillId="0" borderId="0" xfId="0" applyFont="1" applyAlignment="1">
      <alignment horizontal="right"/>
    </xf>
    <xf numFmtId="0" fontId="43" fillId="3" borderId="2" xfId="0" applyFont="1" applyFill="1" applyBorder="1" applyAlignment="1">
      <alignment horizontal="left" vertical="center" wrapText="1"/>
    </xf>
    <xf numFmtId="169" fontId="39" fillId="3" borderId="40" xfId="0" applyNumberFormat="1" applyFont="1" applyFill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4" fontId="42" fillId="0" borderId="0" xfId="0" applyNumberFormat="1" applyFont="1"/>
    <xf numFmtId="0" fontId="59" fillId="0" borderId="3" xfId="1" applyFont="1" applyAlignment="1" applyProtection="1">
      <alignment horizontal="center" wrapText="1"/>
      <protection locked="0"/>
    </xf>
    <xf numFmtId="0" fontId="59" fillId="0" borderId="3" xfId="1" applyFont="1" applyAlignment="1" applyProtection="1">
      <alignment horizontal="center" vertical="center" wrapText="1"/>
      <protection locked="0"/>
    </xf>
    <xf numFmtId="0" fontId="59" fillId="0" borderId="3" xfId="1" applyFont="1" applyAlignment="1" applyProtection="1">
      <alignment horizontal="left" vertical="center" wrapText="1"/>
      <protection locked="0"/>
    </xf>
    <xf numFmtId="0" fontId="59" fillId="0" borderId="3" xfId="1" applyFont="1" applyAlignment="1" applyProtection="1">
      <alignment horizontal="left" vertical="center" wrapText="1"/>
      <protection locked="0"/>
    </xf>
    <xf numFmtId="0" fontId="60" fillId="11" borderId="0" xfId="0" applyFont="1" applyFill="1"/>
    <xf numFmtId="0" fontId="56" fillId="0" borderId="3" xfId="1" applyFont="1" applyAlignment="1" applyProtection="1">
      <alignment horizontal="right" vertical="center" wrapText="1"/>
      <protection locked="0"/>
    </xf>
    <xf numFmtId="0" fontId="56" fillId="0" borderId="3" xfId="1" applyFont="1" applyAlignment="1" applyProtection="1">
      <alignment horizontal="right" vertical="center"/>
      <protection locked="0"/>
    </xf>
    <xf numFmtId="0" fontId="42" fillId="3" borderId="37" xfId="0" applyFont="1" applyFill="1" applyBorder="1" applyAlignment="1">
      <alignment horizontal="left" vertical="center" wrapText="1"/>
    </xf>
    <xf numFmtId="0" fontId="42" fillId="3" borderId="39" xfId="0" applyFont="1" applyFill="1" applyBorder="1" applyAlignment="1">
      <alignment horizontal="left" vertical="center" wrapText="1"/>
    </xf>
    <xf numFmtId="0" fontId="42" fillId="3" borderId="38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vertical="center"/>
    </xf>
    <xf numFmtId="0" fontId="41" fillId="0" borderId="0" xfId="0" applyFont="1" applyAlignment="1">
      <alignment horizontal="right" vertical="center" wrapText="1"/>
    </xf>
    <xf numFmtId="0" fontId="43" fillId="0" borderId="4" xfId="0" applyFont="1" applyBorder="1"/>
    <xf numFmtId="165" fontId="44" fillId="3" borderId="14" xfId="0" applyNumberFormat="1" applyFont="1" applyFill="1" applyBorder="1" applyAlignment="1">
      <alignment horizontal="center" vertical="center" wrapText="1"/>
    </xf>
    <xf numFmtId="14" fontId="44" fillId="3" borderId="1" xfId="0" applyNumberFormat="1" applyFont="1" applyFill="1" applyBorder="1" applyAlignment="1">
      <alignment horizontal="center" vertical="center" wrapText="1"/>
    </xf>
    <xf numFmtId="14" fontId="43" fillId="0" borderId="5" xfId="0" applyNumberFormat="1" applyFont="1" applyBorder="1"/>
    <xf numFmtId="0" fontId="56" fillId="0" borderId="1" xfId="0" applyFont="1" applyBorder="1" applyAlignment="1">
      <alignment horizontal="center" vertical="center" wrapText="1"/>
    </xf>
    <xf numFmtId="0" fontId="43" fillId="0" borderId="6" xfId="0" applyFont="1" applyBorder="1"/>
    <xf numFmtId="0" fontId="43" fillId="0" borderId="7" xfId="0" applyFont="1" applyBorder="1"/>
    <xf numFmtId="0" fontId="43" fillId="0" borderId="8" xfId="0" applyFont="1" applyBorder="1"/>
    <xf numFmtId="0" fontId="42" fillId="0" borderId="9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3" fillId="0" borderId="4" xfId="0" applyFont="1" applyBorder="1"/>
    <xf numFmtId="168" fontId="43" fillId="0" borderId="1" xfId="0" applyNumberFormat="1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42" fillId="0" borderId="11" xfId="0" applyFont="1" applyBorder="1" applyAlignment="1">
      <alignment vertical="center"/>
    </xf>
    <xf numFmtId="0" fontId="43" fillId="0" borderId="11" xfId="0" applyFont="1" applyBorder="1"/>
    <xf numFmtId="0" fontId="43" fillId="0" borderId="12" xfId="0" applyFont="1" applyBorder="1"/>
    <xf numFmtId="0" fontId="56" fillId="0" borderId="1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top" wrapText="1"/>
    </xf>
    <xf numFmtId="0" fontId="42" fillId="0" borderId="9" xfId="0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56" fillId="0" borderId="9" xfId="0" applyFont="1" applyBorder="1" applyAlignment="1">
      <alignment horizontal="right" vertical="center"/>
    </xf>
    <xf numFmtId="0" fontId="58" fillId="0" borderId="4" xfId="0" applyFont="1" applyBorder="1" applyAlignment="1">
      <alignment vertical="center"/>
    </xf>
    <xf numFmtId="0" fontId="62" fillId="0" borderId="1" xfId="0" applyFont="1" applyBorder="1" applyAlignment="1">
      <alignment horizontal="left" vertical="center"/>
    </xf>
    <xf numFmtId="0" fontId="42" fillId="0" borderId="10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65" fillId="0" borderId="0" xfId="0" applyFont="1"/>
    <xf numFmtId="0" fontId="65" fillId="0" borderId="0" xfId="0" applyFont="1" applyAlignment="1">
      <alignment vertical="top" wrapText="1"/>
    </xf>
    <xf numFmtId="0" fontId="69" fillId="0" borderId="0" xfId="0" applyFont="1"/>
    <xf numFmtId="0" fontId="40" fillId="0" borderId="3" xfId="1" applyFont="1" applyAlignment="1" applyProtection="1">
      <alignment horizontal="center" wrapText="1"/>
      <protection locked="0"/>
    </xf>
    <xf numFmtId="0" fontId="1" fillId="0" borderId="3" xfId="1" applyFont="1" applyAlignment="1" applyProtection="1">
      <alignment horizontal="center"/>
      <protection locked="0"/>
    </xf>
    <xf numFmtId="0" fontId="41" fillId="11" borderId="0" xfId="0" applyFont="1" applyFill="1" applyAlignment="1">
      <alignment horizontal="left" vertical="top" wrapText="1"/>
    </xf>
    <xf numFmtId="0" fontId="64" fillId="11" borderId="0" xfId="0" applyFont="1" applyFill="1" applyAlignment="1">
      <alignment vertical="top" wrapText="1"/>
    </xf>
    <xf numFmtId="0" fontId="63" fillId="11" borderId="0" xfId="0" applyFont="1" applyFill="1" applyAlignment="1">
      <alignment horizontal="left" vertical="top" wrapText="1"/>
    </xf>
    <xf numFmtId="0" fontId="66" fillId="11" borderId="0" xfId="0" applyFont="1" applyFill="1"/>
    <xf numFmtId="0" fontId="68" fillId="11" borderId="0" xfId="0" applyFont="1" applyFill="1" applyAlignment="1">
      <alignment vertical="top" wrapText="1"/>
    </xf>
    <xf numFmtId="0" fontId="43" fillId="11" borderId="0" xfId="0" applyFont="1" applyFill="1" applyAlignment="1">
      <alignment vertical="top" wrapText="1"/>
    </xf>
    <xf numFmtId="0" fontId="43" fillId="11" borderId="0" xfId="0" applyFont="1" applyFill="1"/>
    <xf numFmtId="0" fontId="20" fillId="11" borderId="0" xfId="0" applyFont="1" applyFill="1"/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58</xdr:row>
      <xdr:rowOff>66675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95249</xdr:colOff>
      <xdr:row>42</xdr:row>
      <xdr:rowOff>19051</xdr:rowOff>
    </xdr:from>
    <xdr:ext cx="9769929" cy="1671637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49" y="9979480"/>
          <a:ext cx="9769929" cy="16716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es-CL" sz="1100" b="1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Notas Explicativas:</a:t>
          </a:r>
          <a:endParaRPr lang="es-CL" sz="110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s-CL" sz="1050" b="1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N1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Aplica solo para transacciones en moneda extranjera.</a:t>
          </a:r>
        </a:p>
        <a:p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N2: Indicar actividad a financiar o motivo de los gastos incurridos. No proporcionar razón social del proveedor.</a:t>
          </a:r>
        </a:p>
        <a:p>
          <a:endParaRPr lang="es-CL" sz="1050" b="0" i="0" baseline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-Las 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facturas deben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venir 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 nombre de la Universidad (Pontificia Universidad Católica de Chile, RUT 81.698.900-0, Dirección Avenida Libertador Bernardo O’Higgins N º 340).</a:t>
          </a:r>
          <a:endParaRPr lang="es-CL" sz="1050" b="0" i="0" baseline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-El formulario debe ser firmado por el beneficiario y jefatura o responsable financiero.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                                                                </a:t>
          </a:r>
          <a:endParaRPr lang="en-US" sz="1050" b="0" i="0" u="none" strike="noStrike">
            <a:solidFill>
              <a:schemeClr val="accent1">
                <a:lumMod val="50000"/>
              </a:schemeClr>
            </a:solidFill>
            <a:latin typeface="Calibri" panose="020F0502020204030204" pitchFamily="34" charset="0"/>
            <a:ea typeface="Calibri"/>
            <a:cs typeface="Calibri" panose="020F0502020204030204" pitchFamily="34" charset="0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Calibri"/>
              <a:cs typeface="Calibri" panose="020F0502020204030204" pitchFamily="34" charset="0"/>
              <a:sym typeface="Calibri"/>
            </a:rPr>
            <a:t>-El</a:t>
          </a:r>
          <a:r>
            <a:rPr lang="en-US" sz="1050" b="0" i="0" u="none" strike="noStrike" baseline="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Calibri"/>
              <a:cs typeface="Calibri" panose="020F0502020204030204" pitchFamily="34" charset="0"/>
              <a:sym typeface="Calibri"/>
            </a:rPr>
            <a:t> </a:t>
          </a: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Calibri"/>
              <a:cs typeface="Calibri" panose="020F0502020204030204" pitchFamily="34" charset="0"/>
              <a:sym typeface="Calibri"/>
            </a:rPr>
            <a:t>reintegro de saldos en</a:t>
          </a:r>
          <a:r>
            <a:rPr lang="en-US" sz="1050" b="0" i="0" u="none" strike="noStrike" baseline="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Calibri"/>
              <a:cs typeface="Calibri" panose="020F0502020204030204" pitchFamily="34" charset="0"/>
              <a:sym typeface="Calibri"/>
            </a:rPr>
            <a:t> caso de cierre</a:t>
          </a: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Calibri"/>
              <a:cs typeface="Calibri" panose="020F0502020204030204" pitchFamily="34" charset="0"/>
              <a:sym typeface="Calibri"/>
            </a:rPr>
            <a:t>, por favor efectuar depósito o transferencia de fondos a la cuenta corriente No. 00-2546901-1 Banco Santander a favor de la Pontificia Universidad Católica de Chile y adjuntar comprobante junto con los respaldos de los gastos declarados.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  <a:sym typeface="Calibri"/>
            </a:rPr>
            <a:t>-En</a:t>
          </a:r>
          <a:r>
            <a:rPr lang="en-US" sz="1050" b="0" i="0" u="none" strike="noStrike" baseline="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  <a:sym typeface="Calibri"/>
            </a:rPr>
            <a:t> caso de transacciones en moneda extranjera, detallar tipo de cambio utilizado.</a:t>
          </a:r>
          <a:endParaRPr sz="1200" b="0">
            <a:solidFill>
              <a:schemeClr val="accent1">
                <a:lumMod val="50000"/>
              </a:schemeClr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ABF8F"/>
    <pageSetUpPr fitToPage="1"/>
  </sheetPr>
  <dimension ref="A1:Z995"/>
  <sheetViews>
    <sheetView showGridLines="0" tabSelected="1" zoomScale="80" zoomScaleNormal="80" zoomScaleSheetLayoutView="90" workbookViewId="0">
      <selection activeCell="M24" sqref="M24"/>
    </sheetView>
  </sheetViews>
  <sheetFormatPr baseColWidth="10" defaultColWidth="12.5703125" defaultRowHeight="15" customHeight="1" x14ac:dyDescent="0.2"/>
  <cols>
    <col min="1" max="1" width="3" customWidth="1"/>
    <col min="2" max="2" width="17.5703125" customWidth="1"/>
    <col min="3" max="3" width="6.28515625" customWidth="1"/>
    <col min="4" max="4" width="19.5703125" customWidth="1"/>
    <col min="5" max="7" width="14.7109375" customWidth="1"/>
    <col min="8" max="8" width="14" customWidth="1"/>
    <col min="9" max="9" width="11.85546875" customWidth="1"/>
    <col min="10" max="10" width="14.42578125" customWidth="1"/>
    <col min="11" max="11" width="11.140625" customWidth="1"/>
    <col min="12" max="12" width="13.42578125" customWidth="1"/>
    <col min="13" max="13" width="17" customWidth="1"/>
    <col min="14" max="20" width="5.7109375" customWidth="1"/>
    <col min="21" max="21" width="4.7109375" customWidth="1"/>
    <col min="22" max="26" width="10.5703125" customWidth="1"/>
  </cols>
  <sheetData>
    <row r="1" spans="1:26" ht="111" customHeight="1" x14ac:dyDescent="0.25">
      <c r="A1" s="1"/>
      <c r="B1" s="112" t="e" vm="1">
        <v>#VALUE!</v>
      </c>
      <c r="C1" s="112"/>
      <c r="D1" s="112"/>
      <c r="E1" s="275" t="s">
        <v>197</v>
      </c>
      <c r="F1" s="275"/>
      <c r="G1" s="275"/>
      <c r="H1" s="275"/>
      <c r="I1" s="275"/>
      <c r="J1" s="275"/>
      <c r="K1" s="275"/>
      <c r="L1" s="275"/>
      <c r="M1" s="275"/>
      <c r="N1" s="276"/>
      <c r="O1" s="276"/>
      <c r="P1" s="276"/>
      <c r="Q1" s="1"/>
    </row>
    <row r="2" spans="1:26" ht="8.25" customHeight="1" x14ac:dyDescent="0.2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6"/>
      <c r="O2" s="72"/>
      <c r="P2" s="73"/>
      <c r="Q2" s="1"/>
      <c r="R2" s="1"/>
      <c r="S2" s="1"/>
      <c r="T2" s="2"/>
      <c r="U2" s="3"/>
      <c r="V2" s="1"/>
      <c r="W2" s="1"/>
      <c r="X2" s="1"/>
      <c r="Y2" s="1"/>
      <c r="Z2" s="1"/>
    </row>
    <row r="3" spans="1:26" ht="18.75" customHeight="1" x14ac:dyDescent="0.25">
      <c r="A3" s="1"/>
      <c r="B3" s="4"/>
      <c r="C3" s="4"/>
      <c r="D3" s="4"/>
      <c r="E3" s="4"/>
      <c r="F3" s="4"/>
      <c r="G3" s="7"/>
      <c r="H3" s="7"/>
      <c r="I3" s="1"/>
      <c r="J3" s="8"/>
      <c r="K3" s="146" t="s">
        <v>0</v>
      </c>
      <c r="L3" s="194">
        <f ca="1">TODAY()</f>
        <v>46099</v>
      </c>
      <c r="M3" s="195"/>
      <c r="N3" s="9"/>
      <c r="O3" s="74"/>
      <c r="P3" s="75"/>
      <c r="Q3" s="1"/>
      <c r="R3" s="1"/>
      <c r="S3" s="1"/>
      <c r="T3" s="2"/>
      <c r="U3" s="3"/>
      <c r="V3" s="1"/>
      <c r="W3" s="1"/>
      <c r="X3" s="1"/>
      <c r="Y3" s="1"/>
      <c r="Z3" s="1"/>
    </row>
    <row r="4" spans="1:26" ht="21.75" customHeight="1" x14ac:dyDescent="0.25">
      <c r="A4" s="1"/>
      <c r="B4" s="4"/>
      <c r="C4" s="4"/>
      <c r="D4" s="8"/>
      <c r="E4" s="8"/>
      <c r="F4" s="8"/>
      <c r="G4" s="10"/>
      <c r="H4" s="10"/>
      <c r="I4" s="11"/>
      <c r="J4" s="10"/>
      <c r="K4" s="10"/>
      <c r="L4" s="115" t="s">
        <v>1</v>
      </c>
      <c r="M4" s="104"/>
      <c r="N4" s="9"/>
      <c r="O4" s="76"/>
      <c r="P4" s="77"/>
      <c r="Q4" s="1"/>
      <c r="R4" s="1"/>
      <c r="S4" s="1"/>
      <c r="T4" s="2"/>
      <c r="U4" s="3"/>
      <c r="V4" s="1"/>
      <c r="W4" s="1"/>
      <c r="X4" s="1"/>
      <c r="Y4" s="1"/>
      <c r="Z4" s="1"/>
    </row>
    <row r="5" spans="1:26" ht="27.75" customHeight="1" x14ac:dyDescent="0.25">
      <c r="A5" s="1"/>
      <c r="B5" s="141" t="s">
        <v>2</v>
      </c>
      <c r="C5" s="142"/>
      <c r="D5" s="143"/>
      <c r="E5" s="144"/>
      <c r="F5" s="144"/>
      <c r="G5" s="144"/>
      <c r="H5" s="145"/>
      <c r="I5" s="146" t="s">
        <v>3</v>
      </c>
      <c r="J5" s="147"/>
      <c r="K5" s="145"/>
      <c r="L5" s="146" t="s">
        <v>4</v>
      </c>
      <c r="M5" s="148"/>
      <c r="N5" s="9"/>
      <c r="O5" s="78"/>
      <c r="P5" s="79"/>
      <c r="Q5" s="1"/>
      <c r="R5" s="1"/>
      <c r="S5" s="1"/>
      <c r="T5" s="2"/>
      <c r="U5" s="3"/>
      <c r="V5" s="1"/>
      <c r="W5" s="1"/>
      <c r="X5" s="1"/>
      <c r="Y5" s="1"/>
      <c r="Z5" s="1"/>
    </row>
    <row r="6" spans="1:26" ht="9.75" customHeight="1" x14ac:dyDescent="0.25">
      <c r="A6" s="73"/>
      <c r="B6" s="149"/>
      <c r="C6" s="149"/>
      <c r="D6" s="150"/>
      <c r="E6" s="150"/>
      <c r="F6" s="150"/>
      <c r="G6" s="150"/>
      <c r="H6" s="150"/>
      <c r="I6" s="151"/>
      <c r="J6" s="151"/>
      <c r="K6" s="151"/>
      <c r="L6" s="152"/>
      <c r="M6" s="153"/>
      <c r="N6" s="9"/>
      <c r="O6" s="80"/>
      <c r="P6" s="81"/>
      <c r="Q6" s="73"/>
      <c r="R6" s="73"/>
      <c r="S6" s="73"/>
      <c r="T6" s="82"/>
      <c r="U6" s="83"/>
      <c r="V6" s="73"/>
      <c r="W6" s="73"/>
      <c r="X6" s="73"/>
      <c r="Y6" s="73"/>
      <c r="Z6" s="73"/>
    </row>
    <row r="7" spans="1:26" ht="46.5" customHeight="1" x14ac:dyDescent="0.25">
      <c r="A7" s="73"/>
      <c r="B7" s="141" t="s">
        <v>5</v>
      </c>
      <c r="C7" s="142"/>
      <c r="D7" s="143"/>
      <c r="E7" s="144"/>
      <c r="F7" s="144"/>
      <c r="G7" s="144"/>
      <c r="H7" s="144"/>
      <c r="I7" s="144"/>
      <c r="J7" s="144"/>
      <c r="K7" s="144"/>
      <c r="L7" s="144"/>
      <c r="M7" s="145"/>
      <c r="N7" s="9"/>
      <c r="O7" s="84"/>
      <c r="P7" s="85"/>
      <c r="Q7" s="73"/>
      <c r="R7" s="73"/>
      <c r="S7" s="73"/>
      <c r="T7" s="82"/>
      <c r="U7" s="83"/>
      <c r="V7" s="73"/>
      <c r="W7" s="73"/>
      <c r="X7" s="73"/>
      <c r="Y7" s="73"/>
      <c r="Z7" s="73"/>
    </row>
    <row r="8" spans="1:26" ht="9.7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">
      <c r="A9" s="12"/>
      <c r="B9" s="141" t="s">
        <v>6</v>
      </c>
      <c r="C9" s="141"/>
      <c r="D9" s="157" t="s">
        <v>7</v>
      </c>
      <c r="E9" s="158" t="s">
        <v>8</v>
      </c>
      <c r="F9" s="158" t="s">
        <v>9</v>
      </c>
      <c r="G9" s="12"/>
      <c r="H9" s="154" t="s">
        <v>10</v>
      </c>
      <c r="I9" s="155"/>
      <c r="J9" s="114"/>
      <c r="K9" s="103"/>
      <c r="L9" s="156" t="s">
        <v>11</v>
      </c>
      <c r="M9" s="148" t="s">
        <v>12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">
      <c r="A10" s="12"/>
      <c r="B10" s="141"/>
      <c r="C10" s="141"/>
      <c r="D10" s="13"/>
      <c r="E10" s="14"/>
      <c r="F10" s="14"/>
      <c r="G10" s="12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8" customHeight="1" x14ac:dyDescent="0.2">
      <c r="A14" s="12"/>
      <c r="B14" s="113" t="s">
        <v>188</v>
      </c>
      <c r="C14" s="106"/>
      <c r="D14" s="106"/>
      <c r="E14" s="106"/>
      <c r="F14" s="106"/>
      <c r="G14" s="107"/>
      <c r="H14" s="116" t="s">
        <v>13</v>
      </c>
      <c r="I14" s="111"/>
      <c r="J14" s="111"/>
      <c r="K14" s="111"/>
      <c r="L14" s="111"/>
      <c r="M14" s="1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" customHeight="1" x14ac:dyDescent="0.2">
      <c r="A15" s="12"/>
      <c r="B15" s="159" t="s">
        <v>14</v>
      </c>
      <c r="C15" s="144"/>
      <c r="D15" s="144"/>
      <c r="E15" s="160" t="s">
        <v>15</v>
      </c>
      <c r="F15" s="144"/>
      <c r="G15" s="145"/>
      <c r="H15" s="161"/>
      <c r="I15" s="162"/>
      <c r="J15" s="162"/>
      <c r="K15" s="162"/>
      <c r="L15" s="162"/>
      <c r="M15" s="16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">
      <c r="A16" s="12"/>
      <c r="B16" s="164"/>
      <c r="C16" s="165"/>
      <c r="D16" s="165"/>
      <c r="E16" s="166"/>
      <c r="F16" s="165"/>
      <c r="G16" s="155"/>
      <c r="H16" s="167"/>
      <c r="I16" s="168"/>
      <c r="J16" s="165"/>
      <c r="K16" s="169"/>
      <c r="L16" s="169"/>
      <c r="M16" s="170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 x14ac:dyDescent="0.2">
      <c r="A17" s="12"/>
      <c r="B17" s="171"/>
      <c r="C17" s="165"/>
      <c r="D17" s="165"/>
      <c r="E17" s="171"/>
      <c r="F17" s="165"/>
      <c r="G17" s="155"/>
      <c r="H17" s="167"/>
      <c r="I17" s="168"/>
      <c r="J17" s="165"/>
      <c r="K17" s="169"/>
      <c r="L17" s="169"/>
      <c r="M17" s="170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.25" customHeight="1" x14ac:dyDescent="0.2">
      <c r="A18" s="12"/>
      <c r="B18" s="171"/>
      <c r="C18" s="165"/>
      <c r="D18" s="165"/>
      <c r="E18" s="171"/>
      <c r="F18" s="165"/>
      <c r="G18" s="155"/>
      <c r="H18" s="167" t="s">
        <v>16</v>
      </c>
      <c r="I18" s="172"/>
      <c r="J18" s="145"/>
      <c r="K18" s="169"/>
      <c r="L18" s="169"/>
      <c r="M18" s="170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2"/>
      <c r="B19" s="171"/>
      <c r="C19" s="165"/>
      <c r="D19" s="165"/>
      <c r="E19" s="171"/>
      <c r="F19" s="165"/>
      <c r="G19" s="155"/>
      <c r="H19" s="167" t="s">
        <v>11</v>
      </c>
      <c r="I19" s="173" t="str">
        <f>+M9</f>
        <v>CLP</v>
      </c>
      <c r="J19" s="145"/>
      <c r="K19" s="169"/>
      <c r="L19" s="169"/>
      <c r="M19" s="170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2"/>
      <c r="B20" s="174"/>
      <c r="C20" s="175"/>
      <c r="D20" s="175"/>
      <c r="E20" s="174"/>
      <c r="F20" s="175"/>
      <c r="G20" s="176"/>
      <c r="H20" s="177"/>
      <c r="I20" s="178"/>
      <c r="J20" s="178"/>
      <c r="K20" s="179"/>
      <c r="L20" s="179"/>
      <c r="M20" s="180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 x14ac:dyDescent="0.2">
      <c r="A21" s="12"/>
      <c r="B21" s="159" t="s">
        <v>17</v>
      </c>
      <c r="C21" s="144"/>
      <c r="D21" s="145"/>
      <c r="E21" s="159" t="s">
        <v>17</v>
      </c>
      <c r="F21" s="144"/>
      <c r="G21" s="145"/>
      <c r="H21" s="169"/>
      <c r="I21" s="169"/>
      <c r="J21" s="181"/>
      <c r="K21" s="182" t="s">
        <v>17</v>
      </c>
      <c r="L21" s="144"/>
      <c r="M21" s="145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.25" customHeight="1" x14ac:dyDescent="0.2">
      <c r="A22" s="12"/>
      <c r="B22" s="105"/>
      <c r="C22" s="106"/>
      <c r="D22" s="107"/>
      <c r="E22" s="105"/>
      <c r="F22" s="106"/>
      <c r="G22" s="107"/>
      <c r="H22" s="12"/>
      <c r="I22" s="12"/>
      <c r="J22" s="17"/>
      <c r="K22" s="18"/>
      <c r="L22" s="18"/>
      <c r="M22" s="18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 x14ac:dyDescent="0.2">
      <c r="A23" s="12"/>
      <c r="B23" s="108"/>
      <c r="C23" s="109"/>
      <c r="D23" s="110"/>
      <c r="E23" s="108"/>
      <c r="F23" s="109"/>
      <c r="G23" s="110"/>
      <c r="H23" s="12"/>
      <c r="I23" s="12"/>
      <c r="J23" s="17"/>
      <c r="K23" s="18"/>
      <c r="L23" s="18"/>
      <c r="M23" s="18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 x14ac:dyDescent="0.2">
      <c r="A24" s="12"/>
      <c r="B24" s="159" t="s">
        <v>18</v>
      </c>
      <c r="C24" s="144"/>
      <c r="D24" s="145"/>
      <c r="E24" s="159" t="s">
        <v>18</v>
      </c>
      <c r="F24" s="144"/>
      <c r="G24" s="145"/>
      <c r="H24" s="12"/>
      <c r="I24" s="12"/>
      <c r="J24" s="17"/>
      <c r="K24" s="18"/>
      <c r="L24" s="18"/>
      <c r="M24" s="18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183"/>
      <c r="C25" s="181"/>
      <c r="D25" s="181"/>
      <c r="E25" s="181"/>
      <c r="F25" s="181"/>
      <c r="G25" s="184"/>
      <c r="H25" s="12"/>
      <c r="I25" s="12"/>
      <c r="J25" s="12"/>
      <c r="K25" s="19"/>
      <c r="L25" s="19"/>
      <c r="M25" s="19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85" t="s">
        <v>19</v>
      </c>
      <c r="C26" s="165"/>
      <c r="D26" s="186" t="s">
        <v>20</v>
      </c>
      <c r="E26" s="144"/>
      <c r="F26" s="145"/>
      <c r="G26" s="18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85" t="s">
        <v>21</v>
      </c>
      <c r="C27" s="165"/>
      <c r="D27" s="186"/>
      <c r="E27" s="145"/>
      <c r="F27" s="188"/>
      <c r="G27" s="187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185" t="s">
        <v>22</v>
      </c>
      <c r="C28" s="165"/>
      <c r="D28" s="189"/>
      <c r="E28" s="145"/>
      <c r="F28" s="188"/>
      <c r="G28" s="187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190"/>
      <c r="C29" s="178"/>
      <c r="D29" s="178"/>
      <c r="E29" s="178"/>
      <c r="F29" s="178"/>
      <c r="G29" s="19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196" t="s">
        <v>23</v>
      </c>
      <c r="C31" s="197"/>
      <c r="D31" s="197"/>
      <c r="E31" s="197"/>
      <c r="F31" s="197"/>
      <c r="G31" s="197"/>
      <c r="H31" s="197"/>
      <c r="I31" s="192"/>
      <c r="J31" s="192"/>
      <c r="K31" s="192"/>
      <c r="L31" s="192"/>
      <c r="M31" s="19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277" t="s">
        <v>193</v>
      </c>
      <c r="C32" s="199"/>
      <c r="D32" s="199"/>
      <c r="E32" s="199"/>
      <c r="F32" s="199"/>
      <c r="G32" s="199"/>
      <c r="H32" s="199"/>
      <c r="I32" s="193"/>
      <c r="J32" s="193"/>
      <c r="K32" s="193"/>
      <c r="L32" s="193"/>
      <c r="M32" s="193"/>
      <c r="N32" s="2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hidden="1" customHeight="1" x14ac:dyDescent="0.2">
      <c r="A33" s="12"/>
      <c r="B33" s="199"/>
      <c r="C33" s="199"/>
      <c r="D33" s="199"/>
      <c r="E33" s="199"/>
      <c r="F33" s="199"/>
      <c r="G33" s="199"/>
      <c r="H33" s="199"/>
      <c r="I33" s="193"/>
      <c r="J33" s="193"/>
      <c r="K33" s="193"/>
      <c r="L33" s="193"/>
      <c r="M33" s="193"/>
      <c r="N33" s="2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hidden="1" customHeight="1" x14ac:dyDescent="0.2">
      <c r="A34" s="12"/>
      <c r="B34" s="199"/>
      <c r="C34" s="199"/>
      <c r="D34" s="199"/>
      <c r="E34" s="199"/>
      <c r="F34" s="199"/>
      <c r="G34" s="199"/>
      <c r="H34" s="199"/>
      <c r="I34" s="193"/>
      <c r="J34" s="193"/>
      <c r="K34" s="193"/>
      <c r="L34" s="193"/>
      <c r="M34" s="193"/>
      <c r="N34" s="2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hidden="1" customHeight="1" x14ac:dyDescent="0.2">
      <c r="A35" s="12"/>
      <c r="B35" s="199"/>
      <c r="C35" s="199"/>
      <c r="D35" s="199"/>
      <c r="E35" s="199"/>
      <c r="F35" s="199"/>
      <c r="G35" s="199"/>
      <c r="H35" s="199"/>
      <c r="I35" s="193"/>
      <c r="J35" s="193"/>
      <c r="K35" s="193"/>
      <c r="L35" s="193"/>
      <c r="M35" s="193"/>
      <c r="N35" s="2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hidden="1" customHeight="1" x14ac:dyDescent="0.2">
      <c r="A36" s="12"/>
      <c r="B36" s="199"/>
      <c r="C36" s="199"/>
      <c r="D36" s="199"/>
      <c r="E36" s="199"/>
      <c r="F36" s="199"/>
      <c r="G36" s="199"/>
      <c r="H36" s="199"/>
      <c r="I36" s="193"/>
      <c r="J36" s="193"/>
      <c r="K36" s="193"/>
      <c r="L36" s="193"/>
      <c r="M36" s="193"/>
      <c r="N36" s="2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277" t="s">
        <v>192</v>
      </c>
      <c r="C37" s="277"/>
      <c r="D37" s="277"/>
      <c r="E37" s="277"/>
      <c r="F37" s="198"/>
      <c r="G37" s="198"/>
      <c r="H37" s="198"/>
      <c r="I37" s="193"/>
      <c r="J37" s="193"/>
      <c r="K37" s="193"/>
      <c r="L37" s="193"/>
      <c r="M37" s="193"/>
      <c r="N37" s="2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277" t="s">
        <v>191</v>
      </c>
      <c r="C38" s="198"/>
      <c r="D38" s="198"/>
      <c r="E38" s="198"/>
      <c r="F38" s="198"/>
      <c r="G38" s="198"/>
      <c r="H38" s="198"/>
      <c r="I38" s="193"/>
      <c r="J38" s="193"/>
      <c r="K38" s="193"/>
      <c r="L38" s="193"/>
      <c r="M38" s="193"/>
      <c r="N38" s="2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277" t="s">
        <v>190</v>
      </c>
      <c r="C39" s="198"/>
      <c r="D39" s="198"/>
      <c r="E39" s="199"/>
      <c r="F39" s="199"/>
      <c r="G39" s="199"/>
      <c r="H39" s="199"/>
      <c r="I39" s="193"/>
      <c r="J39" s="193"/>
      <c r="K39" s="193"/>
      <c r="L39" s="193"/>
      <c r="M39" s="193"/>
      <c r="N39" s="2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277" t="s">
        <v>189</v>
      </c>
      <c r="C40" s="199"/>
      <c r="D40" s="199"/>
      <c r="E40" s="199"/>
      <c r="F40" s="199"/>
      <c r="G40" s="199"/>
      <c r="H40" s="199"/>
      <c r="I40" s="193"/>
      <c r="J40" s="193"/>
      <c r="K40" s="193"/>
      <c r="L40" s="193"/>
      <c r="M40" s="193"/>
      <c r="N40" s="2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99"/>
      <c r="C41" s="199"/>
      <c r="D41" s="199"/>
      <c r="E41" s="199"/>
      <c r="F41" s="199"/>
      <c r="G41" s="199"/>
      <c r="H41" s="199"/>
      <c r="I41" s="193"/>
      <c r="J41" s="193"/>
      <c r="K41" s="193"/>
      <c r="L41" s="193"/>
      <c r="M41" s="193"/>
      <c r="N41" s="2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</sheetData>
  <mergeCells count="35">
    <mergeCell ref="B1:D1"/>
    <mergeCell ref="E1:M1"/>
    <mergeCell ref="I16:J16"/>
    <mergeCell ref="I17:J17"/>
    <mergeCell ref="L3:M3"/>
    <mergeCell ref="L4:M4"/>
    <mergeCell ref="B5:C5"/>
    <mergeCell ref="D5:H5"/>
    <mergeCell ref="J5:K5"/>
    <mergeCell ref="H14:M14"/>
    <mergeCell ref="B21:D21"/>
    <mergeCell ref="E21:G21"/>
    <mergeCell ref="K21:M21"/>
    <mergeCell ref="B7:C7"/>
    <mergeCell ref="B9:C10"/>
    <mergeCell ref="B14:G14"/>
    <mergeCell ref="B15:D15"/>
    <mergeCell ref="E15:G15"/>
    <mergeCell ref="B16:D20"/>
    <mergeCell ref="E16:G20"/>
    <mergeCell ref="I18:J18"/>
    <mergeCell ref="I19:J19"/>
    <mergeCell ref="D7:M7"/>
    <mergeCell ref="H9:I9"/>
    <mergeCell ref="J9:K9"/>
    <mergeCell ref="D27:E27"/>
    <mergeCell ref="B27:C27"/>
    <mergeCell ref="B28:C28"/>
    <mergeCell ref="D28:E28"/>
    <mergeCell ref="B22:D23"/>
    <mergeCell ref="E22:G23"/>
    <mergeCell ref="B24:D24"/>
    <mergeCell ref="E24:G24"/>
    <mergeCell ref="B26:C26"/>
    <mergeCell ref="D26:F26"/>
  </mergeCells>
  <dataValidations count="3">
    <dataValidation type="list" allowBlank="1" showErrorMessage="1" sqref="M9" xr:uid="{00000000-0002-0000-0000-000000000000}">
      <formula1>"CLP,USD,EUR"</formula1>
    </dataValidation>
    <dataValidation type="list" allowBlank="1" showErrorMessage="1" sqref="F10" xr:uid="{00000000-0002-0000-0000-000001000000}">
      <formula1>"41,81"</formula1>
    </dataValidation>
    <dataValidation allowBlank="1" showErrorMessage="1" sqref="D10" xr:uid="{00000000-0002-0000-0000-000002000000}"/>
  </dataValidations>
  <printOptions horizontalCentered="1"/>
  <pageMargins left="0.7" right="0.7" top="0.75" bottom="0.75" header="0.3" footer="0.3"/>
  <pageSetup scale="5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Actividad!$A$2:$A$14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ABF8F"/>
    <pageSetUpPr fitToPage="1"/>
  </sheetPr>
  <dimension ref="A1:Z1005"/>
  <sheetViews>
    <sheetView showGridLines="0" zoomScale="70" zoomScaleNormal="70" workbookViewId="0">
      <selection activeCell="I15" sqref="I15"/>
    </sheetView>
  </sheetViews>
  <sheetFormatPr baseColWidth="10" defaultColWidth="12.5703125" defaultRowHeight="15" customHeight="1" x14ac:dyDescent="0.2"/>
  <cols>
    <col min="1" max="1" width="2.5703125" customWidth="1"/>
    <col min="2" max="2" width="5.5703125" customWidth="1"/>
    <col min="3" max="3" width="18.5703125" customWidth="1"/>
    <col min="4" max="4" width="18.42578125" bestFit="1" customWidth="1"/>
    <col min="5" max="5" width="12.5703125" customWidth="1"/>
    <col min="6" max="6" width="10.5703125" customWidth="1"/>
    <col min="7" max="7" width="19.42578125" customWidth="1"/>
    <col min="8" max="8" width="12.140625" customWidth="1"/>
    <col min="9" max="9" width="17.85546875" customWidth="1"/>
    <col min="10" max="10" width="35.28515625" customWidth="1"/>
    <col min="11" max="11" width="25.140625" customWidth="1"/>
    <col min="12" max="12" width="25.5703125" customWidth="1"/>
    <col min="13" max="13" width="22.28515625" customWidth="1"/>
    <col min="14" max="14" width="17.140625" customWidth="1"/>
    <col min="15" max="15" width="20.28515625" customWidth="1"/>
    <col min="16" max="16" width="3.140625" customWidth="1"/>
    <col min="17" max="17" width="5.5703125" customWidth="1"/>
    <col min="18" max="25" width="10.5703125" customWidth="1"/>
  </cols>
  <sheetData>
    <row r="1" spans="1:26" ht="102" customHeight="1" x14ac:dyDescent="0.35">
      <c r="A1" s="12"/>
      <c r="B1" s="117" t="e" vm="1">
        <v>#VALUE!</v>
      </c>
      <c r="C1" s="117"/>
      <c r="D1" s="117"/>
      <c r="E1" s="274" t="s">
        <v>198</v>
      </c>
      <c r="F1" s="274"/>
      <c r="G1" s="274"/>
      <c r="H1" s="274"/>
      <c r="I1" s="274"/>
      <c r="J1" s="274"/>
      <c r="K1" s="274"/>
      <c r="L1" s="274"/>
      <c r="M1" s="274"/>
      <c r="N1" s="273"/>
      <c r="O1" s="273"/>
      <c r="P1" s="12"/>
      <c r="Q1" s="12"/>
      <c r="R1" s="12"/>
      <c r="S1" s="273"/>
      <c r="T1" s="12"/>
      <c r="U1" s="12"/>
      <c r="V1" s="12"/>
      <c r="W1" s="12"/>
      <c r="X1" s="12"/>
      <c r="Y1" s="12"/>
    </row>
    <row r="2" spans="1:26" ht="14.25" customHeight="1" x14ac:dyDescent="0.35">
      <c r="A2" s="12"/>
      <c r="B2" s="117"/>
      <c r="C2" s="117"/>
      <c r="D2" s="117"/>
      <c r="E2" s="274"/>
      <c r="F2" s="274"/>
      <c r="G2" s="274"/>
      <c r="H2" s="274"/>
      <c r="I2" s="274"/>
      <c r="J2" s="274"/>
      <c r="K2" s="274"/>
      <c r="L2" s="274"/>
      <c r="M2" s="274"/>
      <c r="N2" s="273"/>
      <c r="O2" s="273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6" ht="15" hidden="1" customHeight="1" x14ac:dyDescent="0.2">
      <c r="A3" s="12"/>
      <c r="B3" s="117"/>
      <c r="C3" s="117"/>
      <c r="D3" s="117"/>
      <c r="E3" s="274"/>
      <c r="F3" s="274"/>
      <c r="G3" s="274"/>
      <c r="H3" s="274"/>
      <c r="I3" s="274"/>
      <c r="J3" s="274"/>
      <c r="K3" s="274"/>
      <c r="L3" s="274"/>
      <c r="M3" s="274"/>
      <c r="N3" s="87"/>
      <c r="O3" s="2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6" ht="15" customHeight="1" x14ac:dyDescent="0.2">
      <c r="A4" s="12"/>
      <c r="B4" s="117"/>
      <c r="C4" s="117"/>
      <c r="D4" s="117"/>
      <c r="E4" s="274"/>
      <c r="F4" s="274"/>
      <c r="G4" s="274"/>
      <c r="H4" s="274"/>
      <c r="I4" s="274"/>
      <c r="J4" s="274"/>
      <c r="K4" s="274"/>
      <c r="L4" s="274"/>
      <c r="M4" s="274"/>
      <c r="N4" s="69"/>
      <c r="O4" s="2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6" ht="15" customHeight="1" x14ac:dyDescent="0.2">
      <c r="A5" s="12"/>
      <c r="B5" s="117"/>
      <c r="C5" s="117"/>
      <c r="D5" s="117"/>
      <c r="E5" s="274"/>
      <c r="F5" s="274"/>
      <c r="G5" s="274"/>
      <c r="H5" s="274"/>
      <c r="I5" s="274"/>
      <c r="J5" s="274"/>
      <c r="K5" s="274"/>
      <c r="L5" s="274"/>
      <c r="M5" s="274"/>
      <c r="N5" s="133" t="s">
        <v>0</v>
      </c>
      <c r="O5" s="240">
        <f ca="1">TODAY()</f>
        <v>46099</v>
      </c>
      <c r="P5" s="64"/>
      <c r="Q5" s="12"/>
      <c r="R5" s="12"/>
      <c r="S5" s="12"/>
      <c r="T5" s="12"/>
      <c r="U5" s="12"/>
      <c r="V5" s="12"/>
      <c r="W5" s="12"/>
      <c r="X5" s="12"/>
      <c r="Y5" s="12"/>
    </row>
    <row r="6" spans="1:26" ht="15" customHeight="1" x14ac:dyDescent="0.2">
      <c r="A6" s="12"/>
      <c r="B6" s="117"/>
      <c r="C6" s="117"/>
      <c r="D6" s="117"/>
      <c r="E6" s="274"/>
      <c r="F6" s="274"/>
      <c r="G6" s="274"/>
      <c r="H6" s="274"/>
      <c r="I6" s="274"/>
      <c r="J6" s="274"/>
      <c r="K6" s="274"/>
      <c r="L6" s="274"/>
      <c r="M6" s="274"/>
      <c r="N6" s="133"/>
      <c r="O6" s="241" t="s">
        <v>1</v>
      </c>
      <c r="Q6" s="12"/>
      <c r="R6" s="12"/>
      <c r="S6" s="12"/>
      <c r="T6" s="12"/>
      <c r="U6" s="12"/>
      <c r="V6" s="12"/>
      <c r="W6" s="12"/>
      <c r="X6" s="12"/>
      <c r="Y6" s="12"/>
    </row>
    <row r="7" spans="1:26" ht="18.75" customHeight="1" x14ac:dyDescent="0.2">
      <c r="A7" s="12"/>
      <c r="B7" s="238"/>
      <c r="C7" s="238"/>
      <c r="D7" s="242"/>
      <c r="E7" s="242"/>
      <c r="F7" s="242"/>
      <c r="G7" s="242"/>
      <c r="H7" s="242"/>
      <c r="I7" s="242"/>
      <c r="J7" s="238"/>
      <c r="K7" s="238"/>
      <c r="L7" s="243"/>
      <c r="M7" s="244"/>
      <c r="N7" s="245"/>
      <c r="O7" s="246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6" ht="30.75" customHeight="1" x14ac:dyDescent="0.2">
      <c r="A8" s="12"/>
      <c r="B8" s="128" t="s">
        <v>24</v>
      </c>
      <c r="C8" s="129"/>
      <c r="D8" s="130">
        <f>Solicitud!D5</f>
        <v>0</v>
      </c>
      <c r="E8" s="247"/>
      <c r="F8" s="247"/>
      <c r="G8" s="247"/>
      <c r="H8" s="247"/>
      <c r="I8" s="248"/>
      <c r="J8" s="249" t="s">
        <v>3</v>
      </c>
      <c r="K8" s="250">
        <f>Solicitud!J5</f>
        <v>0</v>
      </c>
      <c r="L8" s="251"/>
      <c r="M8" s="239"/>
      <c r="N8" s="249" t="s">
        <v>25</v>
      </c>
      <c r="O8" s="250">
        <f>Solicitud!M5</f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 x14ac:dyDescent="0.2">
      <c r="A9" s="12"/>
      <c r="B9" s="252"/>
      <c r="C9" s="253"/>
      <c r="D9" s="254"/>
      <c r="E9" s="243"/>
      <c r="F9" s="243"/>
      <c r="G9" s="243"/>
      <c r="H9" s="243"/>
      <c r="I9" s="243"/>
      <c r="J9" s="238"/>
      <c r="K9" s="137"/>
      <c r="L9" s="255"/>
      <c r="M9" s="255"/>
      <c r="N9" s="238"/>
      <c r="O9" s="238"/>
      <c r="P9" s="2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7.5" customHeight="1" x14ac:dyDescent="0.2">
      <c r="A10" s="88"/>
      <c r="B10" s="136"/>
      <c r="C10" s="136"/>
      <c r="D10" s="137"/>
      <c r="E10" s="137"/>
      <c r="F10" s="137"/>
      <c r="G10" s="137"/>
      <c r="H10" s="137"/>
      <c r="I10" s="137"/>
      <c r="J10" s="138"/>
      <c r="K10" s="139"/>
      <c r="L10" s="140"/>
      <c r="M10" s="140"/>
      <c r="N10" s="140"/>
      <c r="O10" s="140"/>
      <c r="P10" s="22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51" customHeight="1" x14ac:dyDescent="0.2">
      <c r="A11" s="88"/>
      <c r="B11" s="128" t="s">
        <v>5</v>
      </c>
      <c r="C11" s="129"/>
      <c r="D11" s="256"/>
      <c r="E11" s="257"/>
      <c r="F11" s="257"/>
      <c r="G11" s="257"/>
      <c r="H11" s="257"/>
      <c r="I11" s="257"/>
      <c r="J11" s="257"/>
      <c r="K11" s="257"/>
      <c r="L11" s="257"/>
      <c r="M11" s="258"/>
      <c r="N11" s="259"/>
      <c r="O11" s="260"/>
      <c r="P11" s="22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7.5" customHeight="1" x14ac:dyDescent="0.2">
      <c r="A12" s="12"/>
      <c r="B12" s="261"/>
      <c r="C12" s="221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4.75" customHeight="1" x14ac:dyDescent="0.2">
      <c r="A13" s="12"/>
      <c r="B13" s="128" t="s">
        <v>6</v>
      </c>
      <c r="C13" s="128"/>
      <c r="D13" s="237" t="s">
        <v>187</v>
      </c>
      <c r="E13" s="237" t="s">
        <v>8</v>
      </c>
      <c r="F13" s="237" t="s">
        <v>9</v>
      </c>
      <c r="G13" s="263"/>
      <c r="H13" s="238"/>
      <c r="I13" s="238"/>
      <c r="J13" s="264" t="s">
        <v>26</v>
      </c>
      <c r="K13" s="265">
        <f>Solicitud!J9</f>
        <v>0</v>
      </c>
      <c r="L13" s="243"/>
      <c r="M13" s="266"/>
      <c r="N13" s="267" t="s">
        <v>11</v>
      </c>
      <c r="O13" s="268" t="str">
        <f>Solicitud!M9</f>
        <v>CLP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8" customHeight="1" x14ac:dyDescent="0.2">
      <c r="A14" s="12"/>
      <c r="B14" s="128"/>
      <c r="C14" s="128"/>
      <c r="D14" s="269"/>
      <c r="E14" s="269"/>
      <c r="F14" s="269"/>
      <c r="G14" s="270"/>
      <c r="H14" s="271"/>
      <c r="I14" s="272"/>
      <c r="J14" s="238"/>
      <c r="K14" s="238"/>
      <c r="L14" s="238"/>
      <c r="M14" s="238"/>
      <c r="N14" s="238"/>
      <c r="O14" s="238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6" ht="15.75" thickBot="1" x14ac:dyDescent="0.25">
      <c r="A15" s="89"/>
      <c r="B15" s="90"/>
      <c r="C15" s="90"/>
      <c r="D15" s="90"/>
      <c r="E15" s="90"/>
      <c r="F15" s="90"/>
      <c r="G15" s="90"/>
      <c r="H15" s="90"/>
      <c r="I15" s="91"/>
      <c r="J15" s="88"/>
      <c r="K15" s="91"/>
      <c r="L15" s="91"/>
      <c r="M15" s="91"/>
      <c r="N15" s="91"/>
      <c r="O15" s="23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6" ht="45.75" customHeight="1" x14ac:dyDescent="0.2">
      <c r="A16" s="24">
        <v>42430</v>
      </c>
      <c r="B16" s="25" t="s">
        <v>27</v>
      </c>
      <c r="C16" s="92" t="s">
        <v>29</v>
      </c>
      <c r="D16" s="123" t="s">
        <v>28</v>
      </c>
      <c r="E16" s="124"/>
      <c r="F16" s="125" t="s">
        <v>186</v>
      </c>
      <c r="G16" s="125"/>
      <c r="H16" s="125"/>
      <c r="I16" s="125"/>
      <c r="J16" s="93" t="s">
        <v>185</v>
      </c>
      <c r="K16" s="92" t="s">
        <v>30</v>
      </c>
      <c r="L16" s="92" t="s">
        <v>31</v>
      </c>
      <c r="M16" s="58" t="s">
        <v>32</v>
      </c>
      <c r="N16" s="58" t="s">
        <v>33</v>
      </c>
      <c r="O16" s="59" t="s">
        <v>34</v>
      </c>
      <c r="P16" s="23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 x14ac:dyDescent="0.2">
      <c r="A17" s="27"/>
      <c r="B17" s="94">
        <v>1</v>
      </c>
      <c r="C17" s="28"/>
      <c r="D17" s="118"/>
      <c r="E17" s="104"/>
      <c r="F17" s="118"/>
      <c r="G17" s="118"/>
      <c r="H17" s="117"/>
      <c r="I17" s="117"/>
      <c r="J17" s="68"/>
      <c r="K17" s="28" t="str">
        <f>IFERROR(VLOOKUP($J17,Codificación!$A$3:$C$31,2,0),"N/A")</f>
        <v>N/A</v>
      </c>
      <c r="L17" s="65"/>
      <c r="M17" s="65"/>
      <c r="N17" s="66"/>
      <c r="O17" s="67">
        <f>+ROUND(IF(M17&lt;&gt;"CLP",L17*N17,L17),0)</f>
        <v>0</v>
      </c>
      <c r="P17" s="29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5" customHeight="1" x14ac:dyDescent="0.2">
      <c r="A18" s="27"/>
      <c r="B18" s="94">
        <f t="shared" ref="B18:B40" si="0">B17+1</f>
        <v>2</v>
      </c>
      <c r="C18" s="28"/>
      <c r="D18" s="118"/>
      <c r="E18" s="104"/>
      <c r="F18" s="118"/>
      <c r="G18" s="118"/>
      <c r="H18" s="117"/>
      <c r="I18" s="117"/>
      <c r="J18" s="68"/>
      <c r="K18" s="28" t="str">
        <f>IFERROR(VLOOKUP($J18,Codificación!$A$3:$C$31,2,0),"N/A")</f>
        <v>N/A</v>
      </c>
      <c r="L18" s="65"/>
      <c r="M18" s="65"/>
      <c r="N18" s="65"/>
      <c r="O18" s="95">
        <f t="shared" ref="O18:O39" si="1">+ROUND(IF(M18&lt;&gt;"CLP",L18*N18,L18),0)</f>
        <v>0</v>
      </c>
      <c r="P18" s="29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" customHeight="1" x14ac:dyDescent="0.2">
      <c r="A19" s="27"/>
      <c r="B19" s="94">
        <f t="shared" si="0"/>
        <v>3</v>
      </c>
      <c r="C19" s="28"/>
      <c r="D19" s="118"/>
      <c r="E19" s="104"/>
      <c r="F19" s="118"/>
      <c r="G19" s="118"/>
      <c r="H19" s="117"/>
      <c r="I19" s="117"/>
      <c r="J19" s="68"/>
      <c r="K19" s="28" t="str">
        <f>IFERROR(VLOOKUP($J19,Codificación!$A$3:$C$31,2,0),"N/A")</f>
        <v>N/A</v>
      </c>
      <c r="L19" s="65"/>
      <c r="M19" s="65"/>
      <c r="N19" s="65"/>
      <c r="O19" s="95">
        <f t="shared" si="1"/>
        <v>0</v>
      </c>
      <c r="P19" s="29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" customHeight="1" x14ac:dyDescent="0.2">
      <c r="A20" s="27"/>
      <c r="B20" s="94">
        <f t="shared" si="0"/>
        <v>4</v>
      </c>
      <c r="C20" s="28"/>
      <c r="D20" s="118"/>
      <c r="E20" s="104"/>
      <c r="F20" s="118"/>
      <c r="G20" s="118"/>
      <c r="H20" s="117"/>
      <c r="I20" s="117"/>
      <c r="J20" s="68"/>
      <c r="K20" s="28" t="str">
        <f>IFERROR(VLOOKUP($J20,Codificación!$A$3:$C$31,2,0),"N/A")</f>
        <v>N/A</v>
      </c>
      <c r="L20" s="65"/>
      <c r="M20" s="65"/>
      <c r="N20" s="65"/>
      <c r="O20" s="95">
        <f t="shared" si="1"/>
        <v>0</v>
      </c>
      <c r="P20" s="29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" customHeight="1" x14ac:dyDescent="0.2">
      <c r="A21" s="27"/>
      <c r="B21" s="94">
        <f t="shared" si="0"/>
        <v>5</v>
      </c>
      <c r="C21" s="28"/>
      <c r="D21" s="118"/>
      <c r="E21" s="104"/>
      <c r="F21" s="118"/>
      <c r="G21" s="118"/>
      <c r="H21" s="117"/>
      <c r="I21" s="117"/>
      <c r="J21" s="68"/>
      <c r="K21" s="28" t="str">
        <f>IFERROR(VLOOKUP($J21,Codificación!$A$3:$C$31,2,0),"N/A")</f>
        <v>N/A</v>
      </c>
      <c r="L21" s="65"/>
      <c r="M21" s="65"/>
      <c r="N21" s="65"/>
      <c r="O21" s="95">
        <f t="shared" si="1"/>
        <v>0</v>
      </c>
      <c r="P21" s="29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" customHeight="1" x14ac:dyDescent="0.2">
      <c r="A22" s="27"/>
      <c r="B22" s="94">
        <f t="shared" si="0"/>
        <v>6</v>
      </c>
      <c r="C22" s="28"/>
      <c r="D22" s="118"/>
      <c r="E22" s="104"/>
      <c r="F22" s="118"/>
      <c r="G22" s="118"/>
      <c r="H22" s="117"/>
      <c r="I22" s="117"/>
      <c r="J22" s="68"/>
      <c r="K22" s="28" t="str">
        <f>IFERROR(VLOOKUP($J22,Codificación!$A$3:$C$31,2,0),"N/A")</f>
        <v>N/A</v>
      </c>
      <c r="L22" s="65"/>
      <c r="M22" s="65"/>
      <c r="N22" s="65"/>
      <c r="O22" s="95">
        <f t="shared" si="1"/>
        <v>0</v>
      </c>
      <c r="P22" s="29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" customHeight="1" x14ac:dyDescent="0.2">
      <c r="A23" s="27"/>
      <c r="B23" s="94">
        <f t="shared" si="0"/>
        <v>7</v>
      </c>
      <c r="C23" s="28"/>
      <c r="D23" s="118"/>
      <c r="E23" s="104"/>
      <c r="F23" s="118"/>
      <c r="G23" s="118"/>
      <c r="H23" s="117"/>
      <c r="I23" s="117"/>
      <c r="J23" s="68"/>
      <c r="K23" s="28" t="str">
        <f>IFERROR(VLOOKUP($J23,Codificación!$A$3:$C$31,2,0),"N/A")</f>
        <v>N/A</v>
      </c>
      <c r="L23" s="65"/>
      <c r="M23" s="65"/>
      <c r="N23" s="65"/>
      <c r="O23" s="95">
        <f t="shared" si="1"/>
        <v>0</v>
      </c>
      <c r="P23" s="29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" customHeight="1" x14ac:dyDescent="0.2">
      <c r="A24" s="27"/>
      <c r="B24" s="94">
        <f t="shared" si="0"/>
        <v>8</v>
      </c>
      <c r="C24" s="28"/>
      <c r="D24" s="118"/>
      <c r="E24" s="104"/>
      <c r="F24" s="118"/>
      <c r="G24" s="118"/>
      <c r="H24" s="117"/>
      <c r="I24" s="117"/>
      <c r="J24" s="68"/>
      <c r="K24" s="28" t="str">
        <f>IFERROR(VLOOKUP($J24,Codificación!$A$3:$C$31,2,0),"N/A")</f>
        <v>N/A</v>
      </c>
      <c r="L24" s="65"/>
      <c r="M24" s="65"/>
      <c r="N24" s="65"/>
      <c r="O24" s="95">
        <f t="shared" si="1"/>
        <v>0</v>
      </c>
      <c r="P24" s="29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" customHeight="1" x14ac:dyDescent="0.2">
      <c r="A25" s="27"/>
      <c r="B25" s="94">
        <f t="shared" si="0"/>
        <v>9</v>
      </c>
      <c r="C25" s="28"/>
      <c r="D25" s="118"/>
      <c r="E25" s="104"/>
      <c r="F25" s="118"/>
      <c r="G25" s="118"/>
      <c r="H25" s="117"/>
      <c r="I25" s="117"/>
      <c r="J25" s="68"/>
      <c r="K25" s="28" t="str">
        <f>IFERROR(VLOOKUP($J25,Codificación!$A$3:$C$31,2,0),"N/A")</f>
        <v>N/A</v>
      </c>
      <c r="L25" s="65"/>
      <c r="M25" s="65"/>
      <c r="N25" s="65"/>
      <c r="O25" s="95">
        <f t="shared" si="1"/>
        <v>0</v>
      </c>
      <c r="P25" s="29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" customHeight="1" x14ac:dyDescent="0.2">
      <c r="A26" s="27"/>
      <c r="B26" s="94">
        <f t="shared" si="0"/>
        <v>10</v>
      </c>
      <c r="C26" s="28"/>
      <c r="D26" s="118"/>
      <c r="E26" s="104"/>
      <c r="F26" s="118"/>
      <c r="G26" s="118"/>
      <c r="H26" s="117"/>
      <c r="I26" s="117"/>
      <c r="J26" s="68"/>
      <c r="K26" s="28" t="str">
        <f>IFERROR(VLOOKUP($J26,Codificación!$A$3:$C$31,2,0),"N/A")</f>
        <v>N/A</v>
      </c>
      <c r="L26" s="65"/>
      <c r="M26" s="65"/>
      <c r="N26" s="65"/>
      <c r="O26" s="95">
        <f t="shared" si="1"/>
        <v>0</v>
      </c>
      <c r="P26" s="29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" customHeight="1" x14ac:dyDescent="0.2">
      <c r="A27" s="27"/>
      <c r="B27" s="94">
        <f t="shared" si="0"/>
        <v>11</v>
      </c>
      <c r="C27" s="28"/>
      <c r="D27" s="118"/>
      <c r="E27" s="104"/>
      <c r="F27" s="118"/>
      <c r="G27" s="118"/>
      <c r="H27" s="117"/>
      <c r="I27" s="117"/>
      <c r="J27" s="68"/>
      <c r="K27" s="28" t="str">
        <f>IFERROR(VLOOKUP($J27,Codificación!$A$3:$C$31,2,0),"N/A")</f>
        <v>N/A</v>
      </c>
      <c r="L27" s="65"/>
      <c r="M27" s="65"/>
      <c r="N27" s="65"/>
      <c r="O27" s="95">
        <f t="shared" si="1"/>
        <v>0</v>
      </c>
      <c r="P27" s="29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27"/>
      <c r="B28" s="94">
        <f t="shared" si="0"/>
        <v>12</v>
      </c>
      <c r="C28" s="28"/>
      <c r="D28" s="118"/>
      <c r="E28" s="104"/>
      <c r="F28" s="118"/>
      <c r="G28" s="118"/>
      <c r="H28" s="117"/>
      <c r="I28" s="117"/>
      <c r="J28" s="68"/>
      <c r="K28" s="28" t="str">
        <f>IFERROR(VLOOKUP($J28,Codificación!$A$3:$C$31,2,0),"N/A")</f>
        <v>N/A</v>
      </c>
      <c r="L28" s="65"/>
      <c r="M28" s="65"/>
      <c r="N28" s="65"/>
      <c r="O28" s="95">
        <f t="shared" si="1"/>
        <v>0</v>
      </c>
      <c r="P28" s="29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" customHeight="1" x14ac:dyDescent="0.2">
      <c r="A29" s="27"/>
      <c r="B29" s="94">
        <f t="shared" si="0"/>
        <v>13</v>
      </c>
      <c r="C29" s="28"/>
      <c r="D29" s="118"/>
      <c r="E29" s="104"/>
      <c r="F29" s="118"/>
      <c r="G29" s="118"/>
      <c r="H29" s="117"/>
      <c r="I29" s="117"/>
      <c r="J29" s="68"/>
      <c r="K29" s="28" t="str">
        <f>IFERROR(VLOOKUP($J29,Codificación!$A$3:$C$31,2,0),"N/A")</f>
        <v>N/A</v>
      </c>
      <c r="L29" s="65"/>
      <c r="M29" s="65"/>
      <c r="N29" s="65"/>
      <c r="O29" s="95">
        <f t="shared" si="1"/>
        <v>0</v>
      </c>
      <c r="P29" s="29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" customHeight="1" x14ac:dyDescent="0.2">
      <c r="A30" s="27"/>
      <c r="B30" s="94">
        <f t="shared" si="0"/>
        <v>14</v>
      </c>
      <c r="C30" s="28"/>
      <c r="D30" s="118"/>
      <c r="E30" s="104"/>
      <c r="F30" s="118"/>
      <c r="G30" s="118"/>
      <c r="H30" s="117"/>
      <c r="I30" s="117"/>
      <c r="J30" s="68"/>
      <c r="K30" s="28" t="str">
        <f>IFERROR(VLOOKUP($J30,Codificación!$A$3:$C$31,2,0),"N/A")</f>
        <v>N/A</v>
      </c>
      <c r="L30" s="65"/>
      <c r="M30" s="65"/>
      <c r="N30" s="65"/>
      <c r="O30" s="95">
        <f t="shared" si="1"/>
        <v>0</v>
      </c>
      <c r="P30" s="29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" customHeight="1" x14ac:dyDescent="0.2">
      <c r="A31" s="27"/>
      <c r="B31" s="94">
        <f t="shared" si="0"/>
        <v>15</v>
      </c>
      <c r="C31" s="28"/>
      <c r="D31" s="118"/>
      <c r="E31" s="104"/>
      <c r="F31" s="118"/>
      <c r="G31" s="118"/>
      <c r="H31" s="117"/>
      <c r="I31" s="117"/>
      <c r="J31" s="68"/>
      <c r="K31" s="28" t="str">
        <f>IFERROR(VLOOKUP($J31,Codificación!$A$3:$C$31,2,0),"N/A")</f>
        <v>N/A</v>
      </c>
      <c r="L31" s="65"/>
      <c r="M31" s="65"/>
      <c r="N31" s="65"/>
      <c r="O31" s="95">
        <f t="shared" si="1"/>
        <v>0</v>
      </c>
      <c r="P31" s="29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" customHeight="1" x14ac:dyDescent="0.2">
      <c r="A32" s="27"/>
      <c r="B32" s="94">
        <f t="shared" si="0"/>
        <v>16</v>
      </c>
      <c r="C32" s="28"/>
      <c r="D32" s="118"/>
      <c r="E32" s="104"/>
      <c r="F32" s="118"/>
      <c r="G32" s="118"/>
      <c r="H32" s="117"/>
      <c r="I32" s="117"/>
      <c r="J32" s="68"/>
      <c r="K32" s="28" t="str">
        <f>IFERROR(VLOOKUP($J32,Codificación!$A$3:$C$31,2,0),"N/A")</f>
        <v>N/A</v>
      </c>
      <c r="L32" s="65"/>
      <c r="M32" s="65"/>
      <c r="N32" s="65"/>
      <c r="O32" s="95">
        <f t="shared" si="1"/>
        <v>0</v>
      </c>
      <c r="P32" s="29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" customHeight="1" x14ac:dyDescent="0.2">
      <c r="A33" s="27"/>
      <c r="B33" s="94">
        <f t="shared" si="0"/>
        <v>17</v>
      </c>
      <c r="C33" s="28"/>
      <c r="D33" s="118"/>
      <c r="E33" s="104"/>
      <c r="F33" s="118"/>
      <c r="G33" s="118"/>
      <c r="H33" s="117"/>
      <c r="I33" s="117"/>
      <c r="J33" s="68"/>
      <c r="K33" s="28" t="str">
        <f>IFERROR(VLOOKUP($J33,Codificación!$A$3:$C$31,2,0),"N/A")</f>
        <v>N/A</v>
      </c>
      <c r="L33" s="65"/>
      <c r="M33" s="65"/>
      <c r="N33" s="65"/>
      <c r="O33" s="95">
        <f t="shared" si="1"/>
        <v>0</v>
      </c>
      <c r="P33" s="29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" customHeight="1" x14ac:dyDescent="0.2">
      <c r="A34" s="27"/>
      <c r="B34" s="94">
        <f t="shared" si="0"/>
        <v>18</v>
      </c>
      <c r="C34" s="28"/>
      <c r="D34" s="118"/>
      <c r="E34" s="104"/>
      <c r="F34" s="118"/>
      <c r="G34" s="118"/>
      <c r="H34" s="117"/>
      <c r="I34" s="117"/>
      <c r="J34" s="68"/>
      <c r="K34" s="28" t="str">
        <f>IFERROR(VLOOKUP($J34,Codificación!$A$3:$C$31,2,0),"N/A")</f>
        <v>N/A</v>
      </c>
      <c r="L34" s="65"/>
      <c r="M34" s="65"/>
      <c r="N34" s="65"/>
      <c r="O34" s="95">
        <f t="shared" si="1"/>
        <v>0</v>
      </c>
      <c r="P34" s="29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" customHeight="1" x14ac:dyDescent="0.2">
      <c r="A35" s="27"/>
      <c r="B35" s="94">
        <f t="shared" si="0"/>
        <v>19</v>
      </c>
      <c r="C35" s="28"/>
      <c r="D35" s="118"/>
      <c r="E35" s="104"/>
      <c r="F35" s="118"/>
      <c r="G35" s="118"/>
      <c r="H35" s="117"/>
      <c r="I35" s="117"/>
      <c r="J35" s="68"/>
      <c r="K35" s="28" t="str">
        <f>IFERROR(VLOOKUP($J35,Codificación!$A$3:$C$31,2,0),"N/A")</f>
        <v>N/A</v>
      </c>
      <c r="L35" s="65"/>
      <c r="M35" s="65"/>
      <c r="N35" s="65"/>
      <c r="O35" s="95">
        <f t="shared" si="1"/>
        <v>0</v>
      </c>
      <c r="P35" s="29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" customHeight="1" x14ac:dyDescent="0.2">
      <c r="A36" s="30"/>
      <c r="B36" s="94">
        <f t="shared" si="0"/>
        <v>20</v>
      </c>
      <c r="C36" s="28"/>
      <c r="D36" s="118"/>
      <c r="E36" s="104"/>
      <c r="F36" s="118"/>
      <c r="G36" s="118"/>
      <c r="H36" s="117"/>
      <c r="I36" s="117"/>
      <c r="J36" s="68"/>
      <c r="K36" s="28" t="str">
        <f>IFERROR(VLOOKUP($J36,Codificación!$A$3:$C$31,2,0),"N/A")</f>
        <v>N/A</v>
      </c>
      <c r="L36" s="65"/>
      <c r="M36" s="65"/>
      <c r="N36" s="65"/>
      <c r="O36" s="95">
        <f t="shared" si="1"/>
        <v>0</v>
      </c>
      <c r="P36" s="29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5.75" customHeight="1" x14ac:dyDescent="0.2">
      <c r="A37" s="30"/>
      <c r="B37" s="94">
        <f t="shared" si="0"/>
        <v>21</v>
      </c>
      <c r="C37" s="28"/>
      <c r="D37" s="118"/>
      <c r="E37" s="104"/>
      <c r="F37" s="118"/>
      <c r="G37" s="118"/>
      <c r="H37" s="117"/>
      <c r="I37" s="117"/>
      <c r="J37" s="68"/>
      <c r="K37" s="28" t="str">
        <f>IFERROR(VLOOKUP($J37,Codificación!$A$3:$C$31,2,0),"N/A")</f>
        <v>N/A</v>
      </c>
      <c r="L37" s="65"/>
      <c r="M37" s="65"/>
      <c r="N37" s="65"/>
      <c r="O37" s="95">
        <f t="shared" si="1"/>
        <v>0</v>
      </c>
      <c r="P37" s="31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2">
      <c r="A38" s="30"/>
      <c r="B38" s="94">
        <f t="shared" si="0"/>
        <v>22</v>
      </c>
      <c r="C38" s="28"/>
      <c r="D38" s="118"/>
      <c r="E38" s="104"/>
      <c r="F38" s="118"/>
      <c r="G38" s="118"/>
      <c r="H38" s="117"/>
      <c r="I38" s="117"/>
      <c r="J38" s="68"/>
      <c r="K38" s="28" t="str">
        <f>IFERROR(VLOOKUP($J38,Codificación!$A$3:$C$31,2,0),"N/A")</f>
        <v>N/A</v>
      </c>
      <c r="L38" s="65"/>
      <c r="M38" s="65"/>
      <c r="N38" s="65"/>
      <c r="O38" s="95">
        <f t="shared" si="1"/>
        <v>0</v>
      </c>
      <c r="P38" s="31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2">
      <c r="A39" s="30"/>
      <c r="B39" s="94">
        <f t="shared" si="0"/>
        <v>23</v>
      </c>
      <c r="C39" s="28"/>
      <c r="D39" s="118"/>
      <c r="E39" s="104"/>
      <c r="F39" s="118"/>
      <c r="G39" s="118"/>
      <c r="H39" s="117"/>
      <c r="I39" s="117"/>
      <c r="J39" s="68"/>
      <c r="K39" s="28" t="str">
        <f>IFERROR(VLOOKUP($J39,Codificación!$A$3:$C$31,2,0),"N/A")</f>
        <v>N/A</v>
      </c>
      <c r="L39" s="65"/>
      <c r="M39" s="65"/>
      <c r="N39" s="65"/>
      <c r="O39" s="95">
        <f t="shared" si="1"/>
        <v>0</v>
      </c>
      <c r="P39" s="31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">
      <c r="A40" s="30"/>
      <c r="B40" s="94">
        <f t="shared" si="0"/>
        <v>24</v>
      </c>
      <c r="C40" s="28"/>
      <c r="D40" s="118"/>
      <c r="E40" s="104"/>
      <c r="F40" s="118"/>
      <c r="G40" s="118"/>
      <c r="H40" s="117"/>
      <c r="I40" s="117"/>
      <c r="J40" s="68"/>
      <c r="K40" s="28" t="str">
        <f>IFERROR(VLOOKUP($J40,Codificación!$A$3:$C$31,2,0),"N/A")</f>
        <v>N/A</v>
      </c>
      <c r="L40" s="65"/>
      <c r="M40" s="65"/>
      <c r="N40" s="65"/>
      <c r="O40" s="95">
        <f>+ROUND(IF(M40&lt;&gt;"CLP",L40*N40,L40),0)</f>
        <v>0</v>
      </c>
      <c r="P40" s="31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3.25" customHeight="1" thickBot="1" x14ac:dyDescent="0.25">
      <c r="A41" s="30"/>
      <c r="B41" s="32"/>
      <c r="C41" s="33"/>
      <c r="D41" s="33"/>
      <c r="E41" s="33"/>
      <c r="F41" s="33"/>
      <c r="G41" s="33"/>
      <c r="H41" s="33"/>
      <c r="I41" s="33"/>
      <c r="J41" s="33"/>
      <c r="K41" s="34" t="s">
        <v>35</v>
      </c>
      <c r="L41" s="35">
        <f>SUM(L17:L40)</f>
        <v>0</v>
      </c>
      <c r="M41" s="35"/>
      <c r="N41" s="35"/>
      <c r="O41" s="36">
        <f t="shared" ref="O41" si="2">SUM(O17:O40)</f>
        <v>0</v>
      </c>
      <c r="P41" s="29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5" customHeight="1" x14ac:dyDescent="0.2">
      <c r="A42" s="30"/>
      <c r="B42" s="4"/>
      <c r="C42" s="4"/>
      <c r="D42" s="37"/>
      <c r="E42" s="37"/>
      <c r="F42" s="37"/>
      <c r="G42" s="37"/>
      <c r="H42" s="37"/>
      <c r="I42" s="38"/>
      <c r="J42" s="8"/>
      <c r="K42" s="8"/>
      <c r="L42" s="39"/>
      <c r="M42" s="39"/>
      <c r="N42" s="39"/>
      <c r="O42" s="39"/>
      <c r="P42" s="39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" customHeight="1" x14ac:dyDescent="0.2">
      <c r="A43" s="30"/>
      <c r="B43" s="4"/>
      <c r="C43" s="4"/>
      <c r="D43" s="37"/>
      <c r="E43" s="37"/>
      <c r="F43" s="37"/>
      <c r="G43" s="37"/>
      <c r="H43" s="37"/>
      <c r="I43" s="38"/>
      <c r="J43" s="8"/>
      <c r="K43" s="8"/>
      <c r="L43" s="39"/>
      <c r="M43" s="39"/>
      <c r="N43" s="39"/>
      <c r="O43" s="39"/>
      <c r="P43" s="39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3.25" customHeight="1" x14ac:dyDescent="0.2">
      <c r="A44" s="30"/>
      <c r="B44" s="119"/>
      <c r="C44" s="104"/>
      <c r="D44" s="104"/>
      <c r="E44" s="104"/>
      <c r="F44" s="104"/>
      <c r="G44" s="104"/>
      <c r="H44" s="104"/>
      <c r="I44" s="40"/>
      <c r="J44" s="30"/>
      <c r="K44" s="96" t="s">
        <v>36</v>
      </c>
      <c r="L44" s="57"/>
      <c r="M44" s="57"/>
      <c r="N44" s="57"/>
      <c r="O44" s="97">
        <f>K13</f>
        <v>0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9.75" customHeight="1" x14ac:dyDescent="0.2">
      <c r="A45" s="30"/>
      <c r="B45" s="104"/>
      <c r="C45" s="104"/>
      <c r="D45" s="104"/>
      <c r="E45" s="104"/>
      <c r="F45" s="104"/>
      <c r="G45" s="104"/>
      <c r="H45" s="104"/>
      <c r="I45" s="40"/>
      <c r="J45" s="30"/>
      <c r="K45" s="41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23.25" customHeight="1" x14ac:dyDescent="0.2">
      <c r="A46" s="42"/>
      <c r="B46" s="104"/>
      <c r="C46" s="104"/>
      <c r="D46" s="104"/>
      <c r="E46" s="104"/>
      <c r="F46" s="104"/>
      <c r="G46" s="104"/>
      <c r="H46" s="104"/>
      <c r="I46" s="40"/>
      <c r="J46" s="30"/>
      <c r="K46" s="96" t="str">
        <f>IF($L$41=$L$44,"Saldo",IF($L$41&gt;$L$44,"Saldo a Favor",IF($L$41&lt;$L$44,"Saldo a Reintegrar")))</f>
        <v>Saldo</v>
      </c>
      <c r="L46" s="57"/>
      <c r="M46" s="57"/>
      <c r="N46" s="57"/>
      <c r="O46" s="97">
        <f>O41-O44</f>
        <v>0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9.75" customHeight="1" x14ac:dyDescent="0.2">
      <c r="A47" s="42"/>
      <c r="B47" s="104"/>
      <c r="C47" s="104"/>
      <c r="D47" s="104"/>
      <c r="E47" s="104"/>
      <c r="F47" s="104"/>
      <c r="G47" s="104"/>
      <c r="H47" s="104"/>
      <c r="I47" s="40"/>
      <c r="J47" s="42"/>
      <c r="K47" s="4"/>
      <c r="L47" s="4"/>
      <c r="M47" s="4"/>
      <c r="N47" s="4"/>
      <c r="O47" s="43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6" ht="9.75" customHeight="1" x14ac:dyDescent="0.2">
      <c r="A48" s="42"/>
      <c r="B48" s="119"/>
      <c r="C48" s="104"/>
      <c r="D48" s="104"/>
      <c r="E48" s="104"/>
      <c r="F48" s="104"/>
      <c r="G48" s="104"/>
      <c r="H48" s="104"/>
      <c r="I48" s="40"/>
      <c r="J48" s="42"/>
      <c r="K48" s="4"/>
      <c r="L48" s="4"/>
      <c r="M48" s="4"/>
      <c r="N48" s="4"/>
      <c r="O48" s="43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4.25" customHeight="1" x14ac:dyDescent="0.2">
      <c r="A49" s="42"/>
      <c r="B49" s="104"/>
      <c r="C49" s="104"/>
      <c r="D49" s="104"/>
      <c r="E49" s="104"/>
      <c r="F49" s="104"/>
      <c r="G49" s="104"/>
      <c r="H49" s="104"/>
      <c r="I49" s="40"/>
      <c r="J49" s="42"/>
      <c r="K49" s="4"/>
      <c r="L49" s="4"/>
      <c r="M49" s="4"/>
      <c r="N49" s="4"/>
      <c r="O49" s="43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9.75" customHeight="1" x14ac:dyDescent="0.2">
      <c r="A50" s="42"/>
      <c r="B50" s="104"/>
      <c r="C50" s="104"/>
      <c r="D50" s="104"/>
      <c r="E50" s="104"/>
      <c r="F50" s="104"/>
      <c r="G50" s="104"/>
      <c r="H50" s="104"/>
      <c r="I50" s="40"/>
      <c r="J50" s="42"/>
      <c r="K50" s="4"/>
      <c r="L50" s="4"/>
      <c r="M50" s="4"/>
      <c r="N50" s="4"/>
      <c r="O50" s="43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2">
      <c r="A51" s="30"/>
      <c r="B51" s="42" t="s">
        <v>37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2">
      <c r="A52" s="30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3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6.5" customHeight="1" x14ac:dyDescent="0.2">
      <c r="A53" s="30"/>
      <c r="B53" s="120" t="s">
        <v>38</v>
      </c>
      <c r="C53" s="121"/>
      <c r="D53" s="121"/>
      <c r="E53" s="121"/>
      <c r="F53" s="121"/>
      <c r="G53" s="121"/>
      <c r="H53" s="121"/>
      <c r="I53" s="122"/>
      <c r="J53" s="42"/>
      <c r="K53" s="4"/>
      <c r="L53" s="4"/>
      <c r="M53" s="4"/>
      <c r="N53" s="4"/>
      <c r="O53" s="43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47.25" customHeight="1" x14ac:dyDescent="0.2">
      <c r="A54" s="30"/>
      <c r="B54" s="200" t="s">
        <v>14</v>
      </c>
      <c r="C54" s="201"/>
      <c r="D54" s="201"/>
      <c r="E54" s="201"/>
      <c r="F54" s="201"/>
      <c r="G54" s="201"/>
      <c r="H54" s="202" t="s">
        <v>15</v>
      </c>
      <c r="I54" s="203"/>
      <c r="J54" s="42"/>
      <c r="K54" s="4"/>
      <c r="L54" s="4"/>
      <c r="M54" s="44"/>
      <c r="N54" s="44"/>
      <c r="O54" s="43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15.75" customHeight="1" x14ac:dyDescent="0.2">
      <c r="A55" s="30"/>
      <c r="B55" s="204"/>
      <c r="C55" s="205"/>
      <c r="D55" s="205"/>
      <c r="E55" s="205"/>
      <c r="F55" s="205"/>
      <c r="G55" s="205"/>
      <c r="H55" s="206"/>
      <c r="I55" s="207"/>
      <c r="J55" s="42"/>
      <c r="K55" s="4"/>
      <c r="L55" s="4"/>
      <c r="M55" s="28"/>
      <c r="N55" s="45"/>
      <c r="O55" s="43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15.75" customHeight="1" x14ac:dyDescent="0.2">
      <c r="A56" s="30"/>
      <c r="B56" s="208"/>
      <c r="C56" s="205"/>
      <c r="D56" s="205"/>
      <c r="E56" s="205"/>
      <c r="F56" s="205"/>
      <c r="G56" s="205"/>
      <c r="H56" s="209"/>
      <c r="I56" s="210"/>
      <c r="J56" s="42"/>
      <c r="K56" s="4"/>
      <c r="L56" s="4"/>
      <c r="M56" s="16"/>
      <c r="N56" s="45"/>
      <c r="O56" s="43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5.75" customHeight="1" x14ac:dyDescent="0.2">
      <c r="A57" s="30"/>
      <c r="B57" s="208"/>
      <c r="C57" s="205"/>
      <c r="D57" s="205"/>
      <c r="E57" s="205"/>
      <c r="F57" s="205"/>
      <c r="G57" s="205"/>
      <c r="H57" s="209"/>
      <c r="I57" s="210"/>
      <c r="J57" s="42"/>
      <c r="L57" s="12"/>
      <c r="M57" s="12"/>
      <c r="N57" s="12"/>
      <c r="O57" s="43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15.75" customHeight="1" x14ac:dyDescent="0.2">
      <c r="A58" s="30"/>
      <c r="B58" s="208"/>
      <c r="C58" s="205"/>
      <c r="D58" s="205"/>
      <c r="E58" s="205"/>
      <c r="F58" s="205"/>
      <c r="G58" s="205"/>
      <c r="H58" s="209"/>
      <c r="I58" s="210"/>
      <c r="J58" s="42"/>
      <c r="O58" s="43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15.75" customHeight="1" x14ac:dyDescent="0.2">
      <c r="A59" s="30"/>
      <c r="B59" s="208"/>
      <c r="C59" s="205"/>
      <c r="D59" s="205"/>
      <c r="E59" s="205"/>
      <c r="F59" s="205"/>
      <c r="G59" s="205"/>
      <c r="H59" s="211"/>
      <c r="I59" s="203"/>
      <c r="J59" s="42"/>
      <c r="O59" s="43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15.75" customHeight="1" x14ac:dyDescent="0.2">
      <c r="A60" s="30"/>
      <c r="B60" s="212" t="s">
        <v>17</v>
      </c>
      <c r="C60" s="131"/>
      <c r="D60" s="131"/>
      <c r="E60" s="131"/>
      <c r="F60" s="131"/>
      <c r="G60" s="131"/>
      <c r="H60" s="213" t="s">
        <v>17</v>
      </c>
      <c r="I60" s="214"/>
      <c r="J60" s="42"/>
      <c r="O60" s="43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5" customHeight="1" x14ac:dyDescent="0.2">
      <c r="A61" s="30"/>
      <c r="B61" s="215">
        <f>D8</f>
        <v>0</v>
      </c>
      <c r="C61" s="216"/>
      <c r="D61" s="216"/>
      <c r="E61" s="216"/>
      <c r="F61" s="216"/>
      <c r="G61" s="217"/>
      <c r="H61" s="206"/>
      <c r="I61" s="207"/>
      <c r="J61" s="42"/>
      <c r="O61" s="43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ht="15" customHeight="1" x14ac:dyDescent="0.2">
      <c r="A62" s="30"/>
      <c r="B62" s="218"/>
      <c r="C62" s="201"/>
      <c r="D62" s="201"/>
      <c r="E62" s="201"/>
      <c r="F62" s="201"/>
      <c r="G62" s="219"/>
      <c r="H62" s="211"/>
      <c r="I62" s="203"/>
      <c r="J62" s="42"/>
      <c r="O62" s="43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ht="15.75" customHeight="1" x14ac:dyDescent="0.2">
      <c r="A63" s="30"/>
      <c r="B63" s="212" t="s">
        <v>18</v>
      </c>
      <c r="C63" s="131"/>
      <c r="D63" s="131"/>
      <c r="E63" s="131"/>
      <c r="F63" s="131"/>
      <c r="G63" s="131"/>
      <c r="H63" s="213" t="s">
        <v>18</v>
      </c>
      <c r="I63" s="214"/>
      <c r="J63" s="42"/>
      <c r="O63" s="43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5.75" customHeight="1" x14ac:dyDescent="0.2">
      <c r="A64" s="30"/>
      <c r="B64" s="220"/>
      <c r="C64" s="221"/>
      <c r="D64" s="222"/>
      <c r="E64" s="223"/>
      <c r="F64" s="223"/>
      <c r="G64" s="223"/>
      <c r="H64" s="223"/>
      <c r="I64" s="224"/>
      <c r="J64" s="42"/>
      <c r="K64" s="12"/>
      <c r="L64" s="12"/>
      <c r="M64" s="12"/>
      <c r="N64" s="12"/>
      <c r="O64" s="4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ht="15.75" customHeight="1" x14ac:dyDescent="0.2">
      <c r="A65" s="89"/>
      <c r="B65" s="225"/>
      <c r="C65" s="226" t="s">
        <v>19</v>
      </c>
      <c r="D65" s="227" t="s">
        <v>39</v>
      </c>
      <c r="E65" s="131"/>
      <c r="F65" s="131"/>
      <c r="G65" s="131"/>
      <c r="H65" s="131"/>
      <c r="I65" s="214"/>
      <c r="J65" s="42"/>
      <c r="K65" s="12"/>
      <c r="L65" s="12"/>
      <c r="M65" s="12"/>
      <c r="N65" s="12"/>
      <c r="O65" s="4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ht="15.75" customHeight="1" x14ac:dyDescent="0.2">
      <c r="A66" s="89"/>
      <c r="B66" s="228"/>
      <c r="C66" s="226" t="s">
        <v>21</v>
      </c>
      <c r="D66" s="229"/>
      <c r="E66" s="201"/>
      <c r="F66" s="201"/>
      <c r="G66" s="219"/>
      <c r="H66" s="230"/>
      <c r="I66" s="231"/>
      <c r="J66" s="42"/>
      <c r="K66" s="12"/>
      <c r="L66" s="12"/>
      <c r="M66" s="12"/>
      <c r="N66" s="12"/>
      <c r="O66" s="4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1:25" ht="15.75" customHeight="1" x14ac:dyDescent="0.2">
      <c r="A67" s="89"/>
      <c r="B67" s="228"/>
      <c r="C67" s="226" t="s">
        <v>22</v>
      </c>
      <c r="D67" s="232"/>
      <c r="E67" s="131"/>
      <c r="F67" s="131"/>
      <c r="G67" s="132"/>
      <c r="H67" s="230"/>
      <c r="I67" s="231"/>
      <c r="J67" s="42"/>
      <c r="K67" s="12"/>
      <c r="L67" s="12"/>
      <c r="M67" s="12"/>
      <c r="N67" s="12"/>
      <c r="O67" s="90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ht="15.75" customHeight="1" x14ac:dyDescent="0.2">
      <c r="A68" s="89"/>
      <c r="B68" s="233"/>
      <c r="C68" s="234"/>
      <c r="D68" s="235"/>
      <c r="E68" s="235"/>
      <c r="F68" s="235"/>
      <c r="G68" s="235"/>
      <c r="H68" s="234"/>
      <c r="I68" s="236"/>
      <c r="J68" s="42"/>
      <c r="K68" s="12"/>
      <c r="L68" s="12"/>
      <c r="M68" s="12"/>
      <c r="N68" s="12"/>
      <c r="O68" s="90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ht="15.75" customHeight="1" x14ac:dyDescent="0.2">
      <c r="A69" s="89"/>
      <c r="B69" s="89"/>
      <c r="C69" s="89"/>
      <c r="D69" s="89"/>
      <c r="E69" s="89"/>
      <c r="F69" s="89"/>
      <c r="G69" s="89"/>
      <c r="H69" s="89"/>
      <c r="I69" s="89"/>
      <c r="J69" s="42"/>
      <c r="K69" s="12"/>
      <c r="L69" s="12"/>
      <c r="M69" s="12"/>
      <c r="N69" s="12"/>
      <c r="O69" s="90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0" spans="1:25" ht="15.75" customHeight="1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12"/>
      <c r="L70" s="12"/>
      <c r="M70" s="12"/>
      <c r="N70" s="12"/>
      <c r="O70" s="90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 spans="1:25" ht="15.75" hidden="1" customHeight="1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12"/>
      <c r="L71" s="12"/>
      <c r="M71" s="12"/>
      <c r="N71" s="12"/>
      <c r="O71" s="90"/>
      <c r="P71" s="89"/>
      <c r="Q71" s="89"/>
      <c r="R71" s="89"/>
      <c r="S71" s="89"/>
      <c r="T71" s="89"/>
      <c r="U71" s="89"/>
      <c r="V71" s="89"/>
      <c r="W71" s="89"/>
      <c r="X71" s="89"/>
      <c r="Y71" s="89"/>
    </row>
    <row r="72" spans="1:25" ht="15.75" hidden="1" customHeight="1" x14ac:dyDescent="0.2">
      <c r="A72" s="30"/>
      <c r="B72" s="89"/>
      <c r="C72" s="89"/>
      <c r="D72" s="89"/>
      <c r="E72" s="89"/>
      <c r="F72" s="89"/>
      <c r="G72" s="89"/>
      <c r="H72" s="89"/>
      <c r="I72" s="89"/>
      <c r="J72" s="89"/>
      <c r="K72" s="12"/>
      <c r="L72" s="12"/>
      <c r="M72" s="12"/>
      <c r="N72" s="12"/>
      <c r="O72" s="90"/>
      <c r="P72" s="89"/>
      <c r="Q72" s="89"/>
      <c r="R72" s="89"/>
      <c r="S72" s="89"/>
      <c r="T72" s="89"/>
      <c r="U72" s="89"/>
      <c r="V72" s="89"/>
      <c r="W72" s="89"/>
      <c r="X72" s="89"/>
      <c r="Y72" s="89"/>
    </row>
    <row r="73" spans="1:25" ht="15.75" hidden="1" customHeight="1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12"/>
      <c r="L73" s="12"/>
      <c r="M73" s="12"/>
      <c r="N73" s="12"/>
      <c r="O73" s="4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ht="15.75" hidden="1" customHeight="1" x14ac:dyDescent="0.2">
      <c r="A74" s="30"/>
      <c r="B74" s="4"/>
      <c r="C74" s="4"/>
      <c r="D74" s="4"/>
      <c r="E74" s="4"/>
      <c r="F74" s="4"/>
      <c r="G74" s="4"/>
      <c r="H74" s="4"/>
      <c r="I74" s="4"/>
      <c r="J74" s="4"/>
      <c r="K74" s="12"/>
      <c r="L74" s="12"/>
      <c r="M74" s="12"/>
      <c r="N74" s="12"/>
      <c r="O74" s="4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15.75" hidden="1" customHeight="1" x14ac:dyDescent="0.2">
      <c r="A75" s="30"/>
      <c r="B75" s="4"/>
      <c r="C75" s="4"/>
      <c r="D75" s="4"/>
      <c r="E75" s="4"/>
      <c r="F75" s="4"/>
      <c r="G75" s="4"/>
      <c r="H75" s="4"/>
      <c r="I75" s="4"/>
      <c r="J75" s="4"/>
      <c r="K75" s="12"/>
      <c r="L75" s="12"/>
      <c r="M75" s="12"/>
      <c r="N75" s="12"/>
      <c r="O75" s="4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ht="15.75" hidden="1" customHeight="1" x14ac:dyDescent="0.2">
      <c r="A76" s="30"/>
      <c r="B76" s="4"/>
      <c r="C76" s="4"/>
      <c r="D76" s="4"/>
      <c r="E76" s="4"/>
      <c r="F76" s="4"/>
      <c r="G76" s="4"/>
      <c r="H76" s="4"/>
      <c r="I76" s="4"/>
      <c r="J76" s="4"/>
      <c r="K76" s="12"/>
      <c r="L76" s="12"/>
      <c r="M76" s="12"/>
      <c r="N76" s="12"/>
      <c r="O76" s="4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ht="15.75" hidden="1" customHeight="1" x14ac:dyDescent="0.2">
      <c r="A77" s="30"/>
      <c r="B77" s="4"/>
      <c r="C77" s="4"/>
      <c r="D77" s="4"/>
      <c r="E77" s="4"/>
      <c r="F77" s="4"/>
      <c r="G77" s="4"/>
      <c r="H77" s="4"/>
      <c r="I77" s="4"/>
      <c r="J77" s="30"/>
      <c r="K77" s="12"/>
      <c r="L77" s="12"/>
      <c r="M77" s="12"/>
      <c r="N77" s="12"/>
      <c r="O77" s="4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ht="13.5" hidden="1" customHeight="1" x14ac:dyDescent="0.2">
      <c r="A78" s="30"/>
      <c r="B78" s="4"/>
      <c r="C78" s="4"/>
      <c r="D78" s="4"/>
      <c r="E78" s="4"/>
      <c r="F78" s="4"/>
      <c r="G78" s="4"/>
      <c r="H78" s="4"/>
      <c r="I78" s="4"/>
      <c r="J78" s="30"/>
      <c r="K78" s="4"/>
      <c r="L78" s="4"/>
      <c r="M78" s="4"/>
      <c r="N78" s="4"/>
      <c r="O78" s="4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3.5" hidden="1" customHeight="1" x14ac:dyDescent="0.2">
      <c r="A79" s="3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3.5" hidden="1" customHeight="1" x14ac:dyDescent="0.2">
      <c r="A80" s="3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3.5" hidden="1" customHeight="1" x14ac:dyDescent="0.2">
      <c r="A81" s="3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3.5" hidden="1" customHeight="1" x14ac:dyDescent="0.2">
      <c r="A82" s="3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ht="13.5" hidden="1" customHeight="1" x14ac:dyDescent="0.2">
      <c r="A83" s="3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3.5" hidden="1" customHeight="1" x14ac:dyDescent="0.2">
      <c r="A84" s="3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3.5" hidden="1" customHeight="1" x14ac:dyDescent="0.2">
      <c r="A85" s="3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3.5" hidden="1" customHeight="1" x14ac:dyDescent="0.2">
      <c r="A86" s="3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3.5" hidden="1" customHeight="1" x14ac:dyDescent="0.2">
      <c r="A87" s="3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13.5" hidden="1" customHeight="1" x14ac:dyDescent="0.2">
      <c r="A88" s="3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13.5" hidden="1" customHeight="1" x14ac:dyDescent="0.2">
      <c r="A89" s="3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3.5" hidden="1" customHeight="1" x14ac:dyDescent="0.2">
      <c r="A90" s="3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3.5" hidden="1" customHeight="1" x14ac:dyDescent="0.2">
      <c r="A91" s="3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13.5" hidden="1" customHeight="1" x14ac:dyDescent="0.2">
      <c r="A92" s="30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13.5" hidden="1" customHeight="1" x14ac:dyDescent="0.2">
      <c r="A93" s="30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3.5" hidden="1" customHeight="1" x14ac:dyDescent="0.2">
      <c r="A94" s="30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3.5" hidden="1" customHeight="1" x14ac:dyDescent="0.2">
      <c r="A95" s="30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3.5" hidden="1" customHeight="1" x14ac:dyDescent="0.2">
      <c r="A96" s="30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5.75" customHeight="1" x14ac:dyDescent="0.2">
      <c r="A97" s="30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5.75" customHeight="1" x14ac:dyDescent="0.2">
      <c r="A98" s="3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5.75" customHeight="1" x14ac:dyDescent="0.2">
      <c r="A99" s="3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5.75" customHeight="1" x14ac:dyDescent="0.2">
      <c r="A100" s="3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5.75" customHeight="1" x14ac:dyDescent="0.2">
      <c r="A101" s="3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5.75" customHeight="1" x14ac:dyDescent="0.2">
      <c r="A102" s="30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5.75" customHeight="1" x14ac:dyDescent="0.2">
      <c r="A103" s="30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5.75" customHeight="1" x14ac:dyDescent="0.2">
      <c r="A104" s="30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5.75" customHeight="1" x14ac:dyDescent="0.2">
      <c r="A105" s="30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5.75" customHeight="1" x14ac:dyDescent="0.2">
      <c r="A106" s="30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5.75" customHeight="1" x14ac:dyDescent="0.2">
      <c r="A107" s="30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5.75" customHeight="1" x14ac:dyDescent="0.2">
      <c r="A108" s="30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5.75" customHeight="1" x14ac:dyDescent="0.2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5.75" customHeight="1" x14ac:dyDescent="0.2">
      <c r="A110" s="30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5.75" customHeight="1" x14ac:dyDescent="0.2">
      <c r="A111" s="30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5.75" customHeight="1" x14ac:dyDescent="0.2">
      <c r="A112" s="3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5.75" customHeight="1" x14ac:dyDescent="0.2">
      <c r="A113" s="30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5.75" customHeight="1" x14ac:dyDescent="0.2">
      <c r="A114" s="30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5.75" customHeight="1" x14ac:dyDescent="0.2">
      <c r="A115" s="3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5.75" customHeight="1" x14ac:dyDescent="0.2">
      <c r="A116" s="3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5.75" customHeight="1" x14ac:dyDescent="0.2">
      <c r="A117" s="3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5.75" customHeight="1" x14ac:dyDescent="0.2">
      <c r="A118" s="3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5.75" customHeight="1" x14ac:dyDescent="0.2">
      <c r="A119" s="3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5.75" customHeight="1" x14ac:dyDescent="0.2">
      <c r="A120" s="3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5.75" customHeight="1" x14ac:dyDescent="0.2">
      <c r="A121" s="30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5.75" customHeight="1" x14ac:dyDescent="0.2">
      <c r="A122" s="30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5.75" customHeight="1" x14ac:dyDescent="0.2">
      <c r="A123" s="30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5.75" customHeight="1" x14ac:dyDescent="0.2">
      <c r="A124" s="3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5.75" customHeight="1" x14ac:dyDescent="0.2">
      <c r="A125" s="30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5.75" customHeight="1" x14ac:dyDescent="0.2">
      <c r="A126" s="3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5.75" customHeight="1" x14ac:dyDescent="0.2">
      <c r="A127" s="30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5.75" customHeight="1" x14ac:dyDescent="0.2">
      <c r="A128" s="3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5.75" customHeight="1" x14ac:dyDescent="0.2">
      <c r="A129" s="30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5.75" customHeight="1" x14ac:dyDescent="0.2">
      <c r="A130" s="3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5.75" customHeight="1" x14ac:dyDescent="0.2">
      <c r="A131" s="30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5.75" customHeight="1" x14ac:dyDescent="0.2">
      <c r="A132" s="3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5.75" customHeight="1" x14ac:dyDescent="0.2">
      <c r="A133" s="30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5.75" customHeight="1" x14ac:dyDescent="0.2">
      <c r="A134" s="30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5.75" customHeight="1" x14ac:dyDescent="0.2">
      <c r="A135" s="30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5.75" customHeight="1" x14ac:dyDescent="0.2">
      <c r="A136" s="3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5.75" customHeight="1" x14ac:dyDescent="0.2">
      <c r="A137" s="3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5.75" customHeight="1" x14ac:dyDescent="0.2">
      <c r="A138" s="3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5.75" customHeight="1" x14ac:dyDescent="0.2">
      <c r="A139" s="3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5.75" customHeight="1" x14ac:dyDescent="0.2">
      <c r="A140" s="30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5.75" customHeight="1" x14ac:dyDescent="0.2">
      <c r="A141" s="30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5.75" customHeight="1" x14ac:dyDescent="0.2">
      <c r="A142" s="30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5.75" customHeight="1" x14ac:dyDescent="0.2">
      <c r="A143" s="30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5.75" customHeight="1" x14ac:dyDescent="0.2">
      <c r="A144" s="3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5.75" customHeight="1" x14ac:dyDescent="0.2">
      <c r="A145" s="30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5.75" customHeight="1" x14ac:dyDescent="0.2">
      <c r="A146" s="30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5.75" customHeight="1" x14ac:dyDescent="0.2">
      <c r="A147" s="30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5.75" customHeight="1" x14ac:dyDescent="0.2">
      <c r="A148" s="3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5.75" customHeight="1" x14ac:dyDescent="0.2">
      <c r="A149" s="3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5.75" customHeight="1" x14ac:dyDescent="0.2">
      <c r="A150" s="3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5.75" customHeight="1" x14ac:dyDescent="0.2">
      <c r="A151" s="30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5.75" customHeight="1" x14ac:dyDescent="0.2">
      <c r="A152" s="30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5.75" customHeight="1" x14ac:dyDescent="0.2">
      <c r="A153" s="30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5.75" customHeight="1" x14ac:dyDescent="0.2">
      <c r="A154" s="30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5.75" customHeight="1" x14ac:dyDescent="0.2">
      <c r="A155" s="30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5.75" customHeight="1" x14ac:dyDescent="0.2">
      <c r="A156" s="3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5.75" customHeight="1" x14ac:dyDescent="0.2">
      <c r="A157" s="3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5.75" customHeight="1" x14ac:dyDescent="0.2">
      <c r="A158" s="30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5.75" customHeight="1" x14ac:dyDescent="0.2">
      <c r="A159" s="30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5.75" customHeight="1" x14ac:dyDescent="0.2">
      <c r="A160" s="30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5.75" customHeight="1" x14ac:dyDescent="0.2">
      <c r="A161" s="30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5.75" customHeight="1" x14ac:dyDescent="0.2">
      <c r="A162" s="3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5.75" customHeight="1" x14ac:dyDescent="0.2">
      <c r="A163" s="30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5.75" customHeight="1" x14ac:dyDescent="0.2">
      <c r="A164" s="3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5.75" customHeight="1" x14ac:dyDescent="0.2">
      <c r="A165" s="3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5.75" customHeight="1" x14ac:dyDescent="0.2">
      <c r="A166" s="3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5.75" customHeight="1" x14ac:dyDescent="0.2">
      <c r="A167" s="3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5.75" customHeight="1" x14ac:dyDescent="0.2">
      <c r="A168" s="3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5.75" customHeight="1" x14ac:dyDescent="0.2">
      <c r="A169" s="3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5.75" customHeight="1" x14ac:dyDescent="0.2">
      <c r="A170" s="3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5.75" customHeight="1" x14ac:dyDescent="0.2">
      <c r="A171" s="3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5.75" customHeight="1" x14ac:dyDescent="0.2">
      <c r="A172" s="3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5.75" customHeight="1" x14ac:dyDescent="0.2">
      <c r="A173" s="3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5.75" customHeight="1" x14ac:dyDescent="0.2">
      <c r="A174" s="3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5.75" customHeight="1" x14ac:dyDescent="0.2">
      <c r="A175" s="3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5.75" customHeight="1" x14ac:dyDescent="0.2">
      <c r="A176" s="3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5.75" customHeight="1" x14ac:dyDescent="0.2">
      <c r="A177" s="3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5.75" customHeight="1" x14ac:dyDescent="0.2">
      <c r="A178" s="3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5.75" customHeight="1" x14ac:dyDescent="0.2">
      <c r="A179" s="3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5.75" customHeight="1" x14ac:dyDescent="0.2">
      <c r="A180" s="3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5.75" customHeight="1" x14ac:dyDescent="0.2">
      <c r="A181" s="3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5.75" customHeight="1" x14ac:dyDescent="0.2">
      <c r="A182" s="3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5.75" customHeight="1" x14ac:dyDescent="0.2">
      <c r="A183" s="3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5.75" customHeight="1" x14ac:dyDescent="0.2">
      <c r="A184" s="3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5.75" customHeight="1" x14ac:dyDescent="0.2">
      <c r="A185" s="3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5.75" customHeight="1" x14ac:dyDescent="0.2">
      <c r="A186" s="3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5.75" customHeight="1" x14ac:dyDescent="0.2">
      <c r="A187" s="3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5.75" customHeight="1" x14ac:dyDescent="0.2">
      <c r="A188" s="3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5.75" customHeight="1" x14ac:dyDescent="0.2">
      <c r="A189" s="3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5.75" customHeight="1" x14ac:dyDescent="0.2">
      <c r="A190" s="3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5.75" customHeight="1" x14ac:dyDescent="0.2">
      <c r="A191" s="3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5.75" customHeight="1" x14ac:dyDescent="0.2">
      <c r="A192" s="3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5.75" customHeight="1" x14ac:dyDescent="0.2">
      <c r="A193" s="3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5.75" customHeight="1" x14ac:dyDescent="0.2">
      <c r="A194" s="3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5.75" customHeight="1" x14ac:dyDescent="0.2">
      <c r="A195" s="3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5.75" customHeight="1" x14ac:dyDescent="0.2">
      <c r="A196" s="3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5.75" customHeight="1" x14ac:dyDescent="0.2">
      <c r="A197" s="3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5.75" customHeight="1" x14ac:dyDescent="0.2">
      <c r="A198" s="3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5.75" customHeight="1" x14ac:dyDescent="0.2">
      <c r="A199" s="3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5.75" customHeight="1" x14ac:dyDescent="0.2">
      <c r="A200" s="3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5.75" customHeight="1" x14ac:dyDescent="0.2">
      <c r="A201" s="3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5.75" customHeight="1" x14ac:dyDescent="0.2">
      <c r="A202" s="3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5.75" customHeight="1" x14ac:dyDescent="0.2">
      <c r="A203" s="3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5.75" customHeight="1" x14ac:dyDescent="0.2">
      <c r="A204" s="3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5.75" customHeight="1" x14ac:dyDescent="0.2">
      <c r="A205" s="3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5.75" customHeight="1" x14ac:dyDescent="0.2">
      <c r="A206" s="3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5.75" customHeight="1" x14ac:dyDescent="0.2">
      <c r="A207" s="3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5.75" customHeight="1" x14ac:dyDescent="0.2">
      <c r="A208" s="3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5.75" customHeight="1" x14ac:dyDescent="0.2">
      <c r="A209" s="3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5.75" customHeight="1" x14ac:dyDescent="0.2">
      <c r="A210" s="3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5.75" customHeight="1" x14ac:dyDescent="0.2">
      <c r="A211" s="3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5.75" customHeight="1" x14ac:dyDescent="0.2">
      <c r="A212" s="3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5.75" customHeight="1" x14ac:dyDescent="0.2">
      <c r="A213" s="3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5.75" customHeight="1" x14ac:dyDescent="0.2">
      <c r="A214" s="3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5.75" customHeight="1" x14ac:dyDescent="0.2">
      <c r="A215" s="3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5.75" customHeight="1" x14ac:dyDescent="0.2">
      <c r="A216" s="3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5.75" customHeight="1" x14ac:dyDescent="0.2">
      <c r="A217" s="3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5.75" customHeight="1" x14ac:dyDescent="0.2">
      <c r="A218" s="3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5.75" customHeight="1" x14ac:dyDescent="0.2">
      <c r="A219" s="3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5.75" customHeight="1" x14ac:dyDescent="0.2">
      <c r="A220" s="3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5.75" customHeight="1" x14ac:dyDescent="0.2">
      <c r="A221" s="3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5.75" customHeight="1" x14ac:dyDescent="0.2">
      <c r="A222" s="3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5.75" customHeight="1" x14ac:dyDescent="0.2">
      <c r="A223" s="3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5.75" customHeight="1" x14ac:dyDescent="0.2">
      <c r="A224" s="3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5.75" customHeight="1" x14ac:dyDescent="0.2">
      <c r="A225" s="3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5.75" customHeight="1" x14ac:dyDescent="0.2">
      <c r="A226" s="3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5.75" customHeight="1" x14ac:dyDescent="0.2">
      <c r="A227" s="3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5.75" customHeight="1" x14ac:dyDescent="0.2">
      <c r="A228" s="3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5.75" customHeight="1" x14ac:dyDescent="0.2">
      <c r="A229" s="3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5.75" customHeight="1" x14ac:dyDescent="0.2">
      <c r="A230" s="3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5.75" customHeight="1" x14ac:dyDescent="0.2">
      <c r="A231" s="3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5.75" customHeight="1" x14ac:dyDescent="0.2">
      <c r="A232" s="3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5.75" customHeight="1" x14ac:dyDescent="0.2">
      <c r="A233" s="3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5.75" customHeight="1" x14ac:dyDescent="0.2">
      <c r="A234" s="3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5.75" customHeight="1" x14ac:dyDescent="0.2">
      <c r="A235" s="3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5.75" customHeight="1" x14ac:dyDescent="0.2">
      <c r="A236" s="3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5.75" customHeight="1" x14ac:dyDescent="0.2">
      <c r="A237" s="3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5.75" customHeight="1" x14ac:dyDescent="0.2">
      <c r="A238" s="3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5.75" customHeight="1" x14ac:dyDescent="0.2">
      <c r="A239" s="3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5.75" customHeight="1" x14ac:dyDescent="0.2">
      <c r="A240" s="3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5.75" customHeight="1" x14ac:dyDescent="0.2">
      <c r="A241" s="3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15.75" customHeight="1" x14ac:dyDescent="0.2">
      <c r="A242" s="3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15.75" customHeight="1" x14ac:dyDescent="0.2">
      <c r="A243" s="3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5.75" customHeight="1" x14ac:dyDescent="0.2">
      <c r="A244" s="3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5.75" customHeight="1" x14ac:dyDescent="0.2">
      <c r="A245" s="3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ht="15.75" customHeight="1" x14ac:dyDescent="0.2">
      <c r="A246" s="3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5.75" customHeight="1" x14ac:dyDescent="0.2">
      <c r="A247" s="3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5.75" customHeight="1" x14ac:dyDescent="0.2">
      <c r="A248" s="3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5.75" customHeight="1" x14ac:dyDescent="0.2">
      <c r="A249" s="3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5.75" customHeight="1" x14ac:dyDescent="0.2">
      <c r="A250" s="3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5.75" customHeight="1" x14ac:dyDescent="0.2">
      <c r="A251" s="3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5.75" customHeight="1" x14ac:dyDescent="0.2">
      <c r="A252" s="3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5.75" customHeight="1" x14ac:dyDescent="0.2">
      <c r="A253" s="3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5.75" customHeight="1" x14ac:dyDescent="0.2">
      <c r="A254" s="3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5.75" customHeight="1" x14ac:dyDescent="0.2">
      <c r="A255" s="3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5.75" customHeight="1" x14ac:dyDescent="0.2">
      <c r="A256" s="3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5.75" customHeight="1" x14ac:dyDescent="0.2">
      <c r="A257" s="3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5.75" customHeight="1" x14ac:dyDescent="0.2">
      <c r="A258" s="3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5.75" customHeight="1" x14ac:dyDescent="0.2">
      <c r="A259" s="3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5.75" customHeight="1" x14ac:dyDescent="0.2">
      <c r="A260" s="3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5.75" customHeight="1" x14ac:dyDescent="0.2">
      <c r="A261" s="3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5.75" customHeight="1" x14ac:dyDescent="0.2">
      <c r="A262" s="3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5.75" customHeight="1" x14ac:dyDescent="0.2">
      <c r="A263" s="3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5.75" customHeight="1" x14ac:dyDescent="0.2">
      <c r="A264" s="3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5.75" customHeight="1" x14ac:dyDescent="0.2">
      <c r="A265" s="3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5.75" customHeight="1" x14ac:dyDescent="0.2">
      <c r="A266" s="3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5.75" customHeight="1" x14ac:dyDescent="0.2">
      <c r="A267" s="3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5.75" customHeight="1" x14ac:dyDescent="0.2">
      <c r="A268" s="3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5.75" customHeight="1" x14ac:dyDescent="0.2">
      <c r="A269" s="3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15.75" customHeight="1" x14ac:dyDescent="0.2">
      <c r="A270" s="3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ht="15.75" customHeight="1" x14ac:dyDescent="0.2">
      <c r="A271" s="3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5.75" customHeight="1" x14ac:dyDescent="0.2">
      <c r="A272" s="3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5.75" customHeight="1" x14ac:dyDescent="0.2">
      <c r="A273" s="3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5.75" customHeight="1" x14ac:dyDescent="0.2">
      <c r="A274" s="3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5.75" customHeight="1" x14ac:dyDescent="0.2">
      <c r="A275" s="3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5.75" customHeight="1" x14ac:dyDescent="0.2">
      <c r="A276" s="3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5.75" customHeight="1" x14ac:dyDescent="0.2">
      <c r="A277" s="3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5.75" customHeight="1" x14ac:dyDescent="0.2">
      <c r="A278" s="3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5.75" customHeight="1" x14ac:dyDescent="0.2">
      <c r="A279" s="3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5.75" customHeight="1" x14ac:dyDescent="0.2">
      <c r="A280" s="3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5.75" customHeight="1" x14ac:dyDescent="0.2">
      <c r="A281" s="3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5.75" customHeight="1" x14ac:dyDescent="0.2">
      <c r="A282" s="3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5.75" customHeight="1" x14ac:dyDescent="0.2">
      <c r="A283" s="3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5.75" customHeight="1" x14ac:dyDescent="0.2">
      <c r="A284" s="3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5.75" customHeight="1" x14ac:dyDescent="0.2">
      <c r="A285" s="3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5.75" customHeight="1" x14ac:dyDescent="0.2">
      <c r="A286" s="3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5.75" customHeight="1" x14ac:dyDescent="0.2">
      <c r="A287" s="3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5.75" customHeight="1" x14ac:dyDescent="0.2">
      <c r="A288" s="3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5.75" customHeight="1" x14ac:dyDescent="0.2">
      <c r="A289" s="3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5.75" customHeight="1" x14ac:dyDescent="0.2">
      <c r="A290" s="3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5.75" customHeight="1" x14ac:dyDescent="0.2">
      <c r="A291" s="3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5.75" customHeight="1" x14ac:dyDescent="0.2">
      <c r="A292" s="3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5.75" customHeight="1" x14ac:dyDescent="0.2">
      <c r="A293" s="3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5.75" customHeight="1" x14ac:dyDescent="0.2">
      <c r="A294" s="3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5.75" customHeight="1" x14ac:dyDescent="0.2">
      <c r="A295" s="3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5.75" customHeight="1" x14ac:dyDescent="0.2">
      <c r="A296" s="3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5.75" customHeight="1" x14ac:dyDescent="0.2">
      <c r="A297" s="3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5.75" customHeight="1" x14ac:dyDescent="0.2">
      <c r="A298" s="3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5.75" customHeight="1" x14ac:dyDescent="0.2">
      <c r="A299" s="3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5.75" customHeight="1" x14ac:dyDescent="0.2">
      <c r="A300" s="3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5.75" customHeight="1" x14ac:dyDescent="0.2">
      <c r="A301" s="3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5.75" customHeight="1" x14ac:dyDescent="0.2">
      <c r="A302" s="3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5.75" customHeight="1" x14ac:dyDescent="0.2">
      <c r="A303" s="3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5.75" customHeight="1" x14ac:dyDescent="0.2">
      <c r="A304" s="3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5.75" customHeight="1" x14ac:dyDescent="0.2">
      <c r="A305" s="3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5.75" customHeight="1" x14ac:dyDescent="0.2">
      <c r="A306" s="3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5.75" customHeight="1" x14ac:dyDescent="0.2">
      <c r="A307" s="3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5.75" customHeight="1" x14ac:dyDescent="0.2">
      <c r="A308" s="3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5.75" customHeight="1" x14ac:dyDescent="0.2">
      <c r="A309" s="3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5.75" customHeight="1" x14ac:dyDescent="0.2">
      <c r="A310" s="3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5.75" customHeight="1" x14ac:dyDescent="0.2">
      <c r="A311" s="3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5.75" customHeight="1" x14ac:dyDescent="0.2">
      <c r="A312" s="3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5.75" customHeight="1" x14ac:dyDescent="0.2">
      <c r="A313" s="3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5.75" customHeight="1" x14ac:dyDescent="0.2">
      <c r="A314" s="3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5.75" customHeight="1" x14ac:dyDescent="0.2">
      <c r="A315" s="3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5.75" customHeight="1" x14ac:dyDescent="0.2">
      <c r="A316" s="3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5.75" customHeight="1" x14ac:dyDescent="0.2">
      <c r="A317" s="3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5.75" customHeight="1" x14ac:dyDescent="0.2">
      <c r="A318" s="3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5.75" customHeight="1" x14ac:dyDescent="0.2">
      <c r="A319" s="3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5.75" customHeight="1" x14ac:dyDescent="0.2">
      <c r="A320" s="3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5.75" customHeight="1" x14ac:dyDescent="0.2">
      <c r="A321" s="3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5.75" customHeight="1" x14ac:dyDescent="0.2">
      <c r="A322" s="3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5.75" customHeight="1" x14ac:dyDescent="0.2">
      <c r="A323" s="3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5.75" customHeight="1" x14ac:dyDescent="0.2">
      <c r="A324" s="3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5.75" customHeight="1" x14ac:dyDescent="0.2">
      <c r="A325" s="3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5.75" customHeight="1" x14ac:dyDescent="0.2">
      <c r="A326" s="3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5.75" customHeight="1" x14ac:dyDescent="0.2">
      <c r="A327" s="3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5.75" customHeight="1" x14ac:dyDescent="0.2">
      <c r="A328" s="3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5.75" customHeight="1" x14ac:dyDescent="0.2">
      <c r="A329" s="3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5.75" customHeight="1" x14ac:dyDescent="0.2">
      <c r="A330" s="3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5.75" customHeight="1" x14ac:dyDescent="0.2">
      <c r="A331" s="3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5.75" customHeight="1" x14ac:dyDescent="0.2">
      <c r="A332" s="3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5.75" customHeight="1" x14ac:dyDescent="0.2">
      <c r="A333" s="3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5.75" customHeight="1" x14ac:dyDescent="0.2">
      <c r="A334" s="3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5.75" customHeight="1" x14ac:dyDescent="0.2">
      <c r="A335" s="3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5.75" customHeight="1" x14ac:dyDescent="0.2">
      <c r="A336" s="3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5.75" customHeight="1" x14ac:dyDescent="0.2">
      <c r="A337" s="3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5.75" customHeight="1" x14ac:dyDescent="0.2">
      <c r="A338" s="3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5.75" customHeight="1" x14ac:dyDescent="0.2">
      <c r="A339" s="3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5.75" customHeight="1" x14ac:dyDescent="0.2">
      <c r="A340" s="3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5.75" customHeight="1" x14ac:dyDescent="0.2">
      <c r="A341" s="3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5.75" customHeight="1" x14ac:dyDescent="0.2">
      <c r="A342" s="3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5.75" customHeight="1" x14ac:dyDescent="0.2">
      <c r="A343" s="3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5.75" customHeight="1" x14ac:dyDescent="0.2">
      <c r="A344" s="3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5.75" customHeight="1" x14ac:dyDescent="0.2">
      <c r="A345" s="3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5.75" customHeight="1" x14ac:dyDescent="0.2">
      <c r="A346" s="3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5.75" customHeight="1" x14ac:dyDescent="0.2">
      <c r="A347" s="3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5.75" customHeight="1" x14ac:dyDescent="0.2">
      <c r="A348" s="3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5.75" customHeight="1" x14ac:dyDescent="0.2">
      <c r="A349" s="3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5.75" customHeight="1" x14ac:dyDescent="0.2">
      <c r="A350" s="3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5.75" customHeight="1" x14ac:dyDescent="0.2">
      <c r="A351" s="3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5.75" customHeight="1" x14ac:dyDescent="0.2">
      <c r="A352" s="3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5.75" customHeight="1" x14ac:dyDescent="0.2">
      <c r="A353" s="3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5.75" customHeight="1" x14ac:dyDescent="0.2">
      <c r="A354" s="3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5.75" customHeight="1" x14ac:dyDescent="0.2">
      <c r="A355" s="3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5.75" customHeight="1" x14ac:dyDescent="0.2">
      <c r="A356" s="3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5.75" customHeight="1" x14ac:dyDescent="0.2">
      <c r="A357" s="3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5.75" customHeight="1" x14ac:dyDescent="0.2">
      <c r="A358" s="3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5.75" customHeight="1" x14ac:dyDescent="0.2">
      <c r="A359" s="3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5.75" customHeight="1" x14ac:dyDescent="0.2">
      <c r="A360" s="3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5.75" customHeight="1" x14ac:dyDescent="0.2">
      <c r="A361" s="3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5.75" customHeight="1" x14ac:dyDescent="0.2">
      <c r="A362" s="3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5.75" customHeight="1" x14ac:dyDescent="0.2">
      <c r="A363" s="3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5.75" customHeight="1" x14ac:dyDescent="0.2">
      <c r="A364" s="3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5.75" customHeight="1" x14ac:dyDescent="0.2">
      <c r="A365" s="3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5.75" customHeight="1" x14ac:dyDescent="0.2">
      <c r="A366" s="3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5.75" customHeight="1" x14ac:dyDescent="0.2">
      <c r="A367" s="3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5.75" customHeight="1" x14ac:dyDescent="0.2">
      <c r="A368" s="3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5.75" customHeight="1" x14ac:dyDescent="0.2">
      <c r="A369" s="3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5.75" customHeight="1" x14ac:dyDescent="0.2">
      <c r="A370" s="3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5.75" customHeight="1" x14ac:dyDescent="0.2">
      <c r="A371" s="3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5.75" customHeight="1" x14ac:dyDescent="0.2">
      <c r="A372" s="3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5.75" customHeight="1" x14ac:dyDescent="0.2">
      <c r="A373" s="3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5.75" customHeight="1" x14ac:dyDescent="0.2">
      <c r="A374" s="3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5.75" customHeight="1" x14ac:dyDescent="0.2">
      <c r="A375" s="3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5.75" customHeight="1" x14ac:dyDescent="0.2">
      <c r="A376" s="3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5.75" customHeight="1" x14ac:dyDescent="0.2">
      <c r="A377" s="3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5.75" customHeight="1" x14ac:dyDescent="0.2">
      <c r="A378" s="3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5.75" customHeight="1" x14ac:dyDescent="0.2">
      <c r="A379" s="3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5.75" customHeight="1" x14ac:dyDescent="0.2">
      <c r="A380" s="3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5.75" customHeight="1" x14ac:dyDescent="0.2">
      <c r="A381" s="3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5.75" customHeight="1" x14ac:dyDescent="0.2">
      <c r="A382" s="3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5.75" customHeight="1" x14ac:dyDescent="0.2">
      <c r="A383" s="3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5.75" customHeight="1" x14ac:dyDescent="0.2">
      <c r="A384" s="3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5.75" customHeight="1" x14ac:dyDescent="0.2">
      <c r="A385" s="3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5.75" customHeight="1" x14ac:dyDescent="0.2">
      <c r="A386" s="3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5.75" customHeight="1" x14ac:dyDescent="0.2">
      <c r="A387" s="3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5.75" customHeight="1" x14ac:dyDescent="0.2">
      <c r="A388" s="3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5.75" customHeight="1" x14ac:dyDescent="0.2">
      <c r="A389" s="3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5.75" customHeight="1" x14ac:dyDescent="0.2">
      <c r="A390" s="3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5.75" customHeight="1" x14ac:dyDescent="0.2">
      <c r="A391" s="3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5.75" customHeight="1" x14ac:dyDescent="0.2">
      <c r="A392" s="3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5.75" customHeight="1" x14ac:dyDescent="0.2">
      <c r="A393" s="3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5.75" customHeight="1" x14ac:dyDescent="0.2">
      <c r="A394" s="3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5.75" customHeight="1" x14ac:dyDescent="0.2">
      <c r="A395" s="3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5.75" customHeight="1" x14ac:dyDescent="0.2">
      <c r="A396" s="3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5.75" customHeight="1" x14ac:dyDescent="0.2">
      <c r="A397" s="3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5.75" customHeight="1" x14ac:dyDescent="0.2">
      <c r="A398" s="3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5.75" customHeight="1" x14ac:dyDescent="0.2">
      <c r="A399" s="3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5.75" customHeight="1" x14ac:dyDescent="0.2">
      <c r="A400" s="3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5.75" customHeight="1" x14ac:dyDescent="0.2">
      <c r="A401" s="3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5.75" customHeight="1" x14ac:dyDescent="0.2">
      <c r="A402" s="3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5.75" customHeight="1" x14ac:dyDescent="0.2">
      <c r="A403" s="3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5.75" customHeight="1" x14ac:dyDescent="0.2">
      <c r="A404" s="3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5.75" customHeight="1" x14ac:dyDescent="0.2">
      <c r="A405" s="3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5.75" customHeight="1" x14ac:dyDescent="0.2">
      <c r="A406" s="3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5.75" customHeight="1" x14ac:dyDescent="0.2">
      <c r="A407" s="3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5.75" customHeight="1" x14ac:dyDescent="0.2">
      <c r="A408" s="3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5.75" customHeight="1" x14ac:dyDescent="0.2">
      <c r="A409" s="3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5.75" customHeight="1" x14ac:dyDescent="0.2">
      <c r="A410" s="3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5.75" customHeight="1" x14ac:dyDescent="0.2">
      <c r="A411" s="3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5.75" customHeight="1" x14ac:dyDescent="0.2">
      <c r="A412" s="3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5.75" customHeight="1" x14ac:dyDescent="0.2">
      <c r="A413" s="3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5.75" customHeight="1" x14ac:dyDescent="0.2">
      <c r="A414" s="3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5.75" customHeight="1" x14ac:dyDescent="0.2">
      <c r="A415" s="3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5.75" customHeight="1" x14ac:dyDescent="0.2">
      <c r="A416" s="3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5.75" customHeight="1" x14ac:dyDescent="0.2">
      <c r="A417" s="3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5.75" customHeight="1" x14ac:dyDescent="0.2">
      <c r="A418" s="3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5.75" customHeight="1" x14ac:dyDescent="0.2">
      <c r="A419" s="3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5.75" customHeight="1" x14ac:dyDescent="0.2">
      <c r="A420" s="3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5.75" customHeight="1" x14ac:dyDescent="0.2">
      <c r="A421" s="3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5.75" customHeight="1" x14ac:dyDescent="0.2">
      <c r="A422" s="3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5.75" customHeight="1" x14ac:dyDescent="0.2">
      <c r="A423" s="3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5.75" customHeight="1" x14ac:dyDescent="0.2">
      <c r="A424" s="3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5.75" customHeight="1" x14ac:dyDescent="0.2">
      <c r="A425" s="3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5.75" customHeight="1" x14ac:dyDescent="0.2">
      <c r="A426" s="3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5.75" customHeight="1" x14ac:dyDescent="0.2">
      <c r="A427" s="3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5.75" customHeight="1" x14ac:dyDescent="0.2">
      <c r="A428" s="3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5.75" customHeight="1" x14ac:dyDescent="0.2">
      <c r="A429" s="3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5.75" customHeight="1" x14ac:dyDescent="0.2">
      <c r="A430" s="3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5.75" customHeight="1" x14ac:dyDescent="0.2">
      <c r="A431" s="3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5.75" customHeight="1" x14ac:dyDescent="0.2">
      <c r="A432" s="3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5.75" customHeight="1" x14ac:dyDescent="0.2">
      <c r="A433" s="3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5.75" customHeight="1" x14ac:dyDescent="0.2">
      <c r="A434" s="3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5.75" customHeight="1" x14ac:dyDescent="0.2">
      <c r="A435" s="3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5.75" customHeight="1" x14ac:dyDescent="0.2">
      <c r="A436" s="3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5.75" customHeight="1" x14ac:dyDescent="0.2">
      <c r="A437" s="3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5.75" customHeight="1" x14ac:dyDescent="0.2">
      <c r="A438" s="3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5.75" customHeight="1" x14ac:dyDescent="0.2">
      <c r="A439" s="3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5.75" customHeight="1" x14ac:dyDescent="0.2">
      <c r="A440" s="3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5.75" customHeight="1" x14ac:dyDescent="0.2">
      <c r="A441" s="3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5.75" customHeight="1" x14ac:dyDescent="0.2">
      <c r="A442" s="3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5.75" customHeight="1" x14ac:dyDescent="0.2">
      <c r="A443" s="3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5.75" customHeight="1" x14ac:dyDescent="0.2">
      <c r="A444" s="3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5.75" customHeight="1" x14ac:dyDescent="0.2">
      <c r="A445" s="3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5.75" customHeight="1" x14ac:dyDescent="0.2">
      <c r="A446" s="3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5.75" customHeight="1" x14ac:dyDescent="0.2">
      <c r="A447" s="3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5.75" customHeight="1" x14ac:dyDescent="0.2">
      <c r="A448" s="3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5.75" customHeight="1" x14ac:dyDescent="0.2">
      <c r="A449" s="3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5.75" customHeight="1" x14ac:dyDescent="0.2">
      <c r="A450" s="3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5.75" customHeight="1" x14ac:dyDescent="0.2">
      <c r="A451" s="3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5.75" customHeight="1" x14ac:dyDescent="0.2">
      <c r="A452" s="3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5.75" customHeight="1" x14ac:dyDescent="0.2">
      <c r="A453" s="3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5.75" customHeight="1" x14ac:dyDescent="0.2">
      <c r="A454" s="3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5.75" customHeight="1" x14ac:dyDescent="0.2">
      <c r="A455" s="3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5.75" customHeight="1" x14ac:dyDescent="0.2">
      <c r="A456" s="3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5.75" customHeight="1" x14ac:dyDescent="0.2">
      <c r="A457" s="3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5.75" customHeight="1" x14ac:dyDescent="0.2">
      <c r="A458" s="3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5.75" customHeight="1" x14ac:dyDescent="0.2">
      <c r="A459" s="3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5.75" customHeight="1" x14ac:dyDescent="0.2">
      <c r="A460" s="3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5.75" customHeight="1" x14ac:dyDescent="0.2">
      <c r="A461" s="3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5.75" customHeight="1" x14ac:dyDescent="0.2">
      <c r="A462" s="3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5.75" customHeight="1" x14ac:dyDescent="0.2">
      <c r="A463" s="3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5.75" customHeight="1" x14ac:dyDescent="0.2">
      <c r="A464" s="3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5.75" customHeight="1" x14ac:dyDescent="0.2">
      <c r="A465" s="3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5.75" customHeight="1" x14ac:dyDescent="0.2">
      <c r="A466" s="3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5.75" customHeight="1" x14ac:dyDescent="0.2">
      <c r="A467" s="3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5.75" customHeight="1" x14ac:dyDescent="0.2">
      <c r="A468" s="3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5.75" customHeight="1" x14ac:dyDescent="0.2">
      <c r="A469" s="3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5.75" customHeight="1" x14ac:dyDescent="0.2">
      <c r="A470" s="3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5.75" customHeight="1" x14ac:dyDescent="0.2">
      <c r="A471" s="3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5.75" customHeight="1" x14ac:dyDescent="0.2">
      <c r="A472" s="3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5.75" customHeight="1" x14ac:dyDescent="0.2">
      <c r="A473" s="3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5.75" customHeight="1" x14ac:dyDescent="0.2">
      <c r="A474" s="3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5.75" customHeight="1" x14ac:dyDescent="0.2">
      <c r="A475" s="3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5.75" customHeight="1" x14ac:dyDescent="0.2">
      <c r="A476" s="3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5.75" customHeight="1" x14ac:dyDescent="0.2">
      <c r="A477" s="3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5.75" customHeight="1" x14ac:dyDescent="0.2">
      <c r="A478" s="3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5.75" customHeight="1" x14ac:dyDescent="0.2">
      <c r="A479" s="3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5.75" customHeight="1" x14ac:dyDescent="0.2">
      <c r="A480" s="3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5.75" customHeight="1" x14ac:dyDescent="0.2">
      <c r="A481" s="3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5.75" customHeight="1" x14ac:dyDescent="0.2">
      <c r="A482" s="3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5.75" customHeight="1" x14ac:dyDescent="0.2">
      <c r="A483" s="3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5.75" customHeight="1" x14ac:dyDescent="0.2">
      <c r="A484" s="3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5.75" customHeight="1" x14ac:dyDescent="0.2">
      <c r="A485" s="3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5.75" customHeight="1" x14ac:dyDescent="0.2">
      <c r="A486" s="3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5.75" customHeight="1" x14ac:dyDescent="0.2">
      <c r="A487" s="3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5.75" customHeight="1" x14ac:dyDescent="0.2">
      <c r="A488" s="3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spans="1:25" ht="15.75" customHeight="1" x14ac:dyDescent="0.2">
      <c r="A489" s="3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spans="1:25" ht="15.75" customHeight="1" x14ac:dyDescent="0.2">
      <c r="A490" s="3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spans="1:25" ht="15.75" customHeight="1" x14ac:dyDescent="0.2">
      <c r="A491" s="3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spans="1:25" ht="15.75" customHeight="1" x14ac:dyDescent="0.2">
      <c r="A492" s="3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spans="1:25" ht="15.75" customHeight="1" x14ac:dyDescent="0.2">
      <c r="A493" s="3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spans="1:25" ht="15.75" customHeight="1" x14ac:dyDescent="0.2">
      <c r="A494" s="3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spans="1:25" ht="15.75" customHeight="1" x14ac:dyDescent="0.2">
      <c r="A495" s="3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25" ht="15.75" customHeight="1" x14ac:dyDescent="0.2">
      <c r="A496" s="3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spans="1:25" ht="15.75" customHeight="1" x14ac:dyDescent="0.2">
      <c r="A497" s="3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spans="1:25" ht="15.75" customHeight="1" x14ac:dyDescent="0.2">
      <c r="A498" s="3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25" ht="15.75" customHeight="1" x14ac:dyDescent="0.2">
      <c r="A499" s="3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5.75" customHeight="1" x14ac:dyDescent="0.2">
      <c r="A500" s="3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5.75" customHeight="1" x14ac:dyDescent="0.2">
      <c r="A501" s="3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spans="1:25" ht="15.75" customHeight="1" x14ac:dyDescent="0.2">
      <c r="A502" s="3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spans="1:25" ht="15.75" customHeight="1" x14ac:dyDescent="0.2">
      <c r="A503" s="3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spans="1:25" ht="15.75" customHeight="1" x14ac:dyDescent="0.2">
      <c r="A504" s="3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spans="1:25" ht="15.75" customHeight="1" x14ac:dyDescent="0.2">
      <c r="A505" s="3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spans="1:25" ht="15.75" customHeight="1" x14ac:dyDescent="0.2">
      <c r="A506" s="3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25" ht="15.75" customHeight="1" x14ac:dyDescent="0.2">
      <c r="A507" s="3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spans="1:25" ht="15.75" customHeight="1" x14ac:dyDescent="0.2">
      <c r="A508" s="3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spans="1:25" ht="15.75" customHeight="1" x14ac:dyDescent="0.2">
      <c r="A509" s="3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spans="1:25" ht="15.75" customHeight="1" x14ac:dyDescent="0.2">
      <c r="A510" s="3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spans="1:25" ht="15.75" customHeight="1" x14ac:dyDescent="0.2">
      <c r="A511" s="3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25" ht="15.75" customHeight="1" x14ac:dyDescent="0.2">
      <c r="A512" s="3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spans="1:25" ht="15.75" customHeight="1" x14ac:dyDescent="0.2">
      <c r="A513" s="3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spans="1:25" ht="15.75" customHeight="1" x14ac:dyDescent="0.2">
      <c r="A514" s="3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spans="1:25" ht="15.75" customHeight="1" x14ac:dyDescent="0.2">
      <c r="A515" s="3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5.75" customHeight="1" x14ac:dyDescent="0.2">
      <c r="A516" s="3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5.75" customHeight="1" x14ac:dyDescent="0.2">
      <c r="A517" s="3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spans="1:25" ht="15.75" customHeight="1" x14ac:dyDescent="0.2">
      <c r="A518" s="3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5.75" customHeight="1" x14ac:dyDescent="0.2">
      <c r="A519" s="3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spans="1:25" ht="15.75" customHeight="1" x14ac:dyDescent="0.2">
      <c r="A520" s="3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spans="1:25" ht="15.75" customHeight="1" x14ac:dyDescent="0.2">
      <c r="A521" s="3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spans="1:25" ht="15.75" customHeight="1" x14ac:dyDescent="0.2">
      <c r="A522" s="3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spans="1:25" ht="15.75" customHeight="1" x14ac:dyDescent="0.2">
      <c r="A523" s="3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spans="1:25" ht="15.75" customHeight="1" x14ac:dyDescent="0.2">
      <c r="A524" s="3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spans="1:25" ht="15.75" customHeight="1" x14ac:dyDescent="0.2">
      <c r="A525" s="3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spans="1:25" ht="15.75" customHeight="1" x14ac:dyDescent="0.2">
      <c r="A526" s="3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spans="1:25" ht="15.75" customHeight="1" x14ac:dyDescent="0.2">
      <c r="A527" s="3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5.75" customHeight="1" x14ac:dyDescent="0.2">
      <c r="A528" s="3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spans="1:25" ht="15.75" customHeight="1" x14ac:dyDescent="0.2">
      <c r="A529" s="3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spans="1:25" ht="15.75" customHeight="1" x14ac:dyDescent="0.2">
      <c r="A530" s="3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spans="1:25" ht="15.75" customHeight="1" x14ac:dyDescent="0.2">
      <c r="A531" s="3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5.75" customHeight="1" x14ac:dyDescent="0.2">
      <c r="A532" s="3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5.75" customHeight="1" x14ac:dyDescent="0.2">
      <c r="A533" s="3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spans="1:25" ht="15.75" customHeight="1" x14ac:dyDescent="0.2">
      <c r="A534" s="3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spans="1:25" ht="15.75" customHeight="1" x14ac:dyDescent="0.2">
      <c r="A535" s="3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spans="1:25" ht="15.75" customHeight="1" x14ac:dyDescent="0.2">
      <c r="A536" s="3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spans="1:25" ht="15.75" customHeight="1" x14ac:dyDescent="0.2">
      <c r="A537" s="3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spans="1:25" ht="15.75" customHeight="1" x14ac:dyDescent="0.2">
      <c r="A538" s="3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spans="1:25" ht="15.75" customHeight="1" x14ac:dyDescent="0.2">
      <c r="A539" s="3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spans="1:25" ht="15.75" customHeight="1" x14ac:dyDescent="0.2">
      <c r="A540" s="3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spans="1:25" ht="15.75" customHeight="1" x14ac:dyDescent="0.2">
      <c r="A541" s="3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spans="1:25" ht="15.75" customHeight="1" x14ac:dyDescent="0.2">
      <c r="A542" s="3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spans="1:25" ht="15.75" customHeight="1" x14ac:dyDescent="0.2">
      <c r="A543" s="3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spans="1:25" ht="15.75" customHeight="1" x14ac:dyDescent="0.2">
      <c r="A544" s="3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spans="1:25" ht="15.75" customHeight="1" x14ac:dyDescent="0.2">
      <c r="A545" s="3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spans="1:25" ht="15.75" customHeight="1" x14ac:dyDescent="0.2">
      <c r="A546" s="3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spans="1:25" ht="15.75" customHeight="1" x14ac:dyDescent="0.2">
      <c r="A547" s="3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5.75" customHeight="1" x14ac:dyDescent="0.2">
      <c r="A548" s="3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5.75" customHeight="1" x14ac:dyDescent="0.2">
      <c r="A549" s="3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spans="1:25" ht="15.75" customHeight="1" x14ac:dyDescent="0.2">
      <c r="A550" s="3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spans="1:25" ht="15.75" customHeight="1" x14ac:dyDescent="0.2">
      <c r="A551" s="3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spans="1:25" ht="15.75" customHeight="1" x14ac:dyDescent="0.2">
      <c r="A552" s="3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spans="1:25" ht="15.75" customHeight="1" x14ac:dyDescent="0.2">
      <c r="A553" s="3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spans="1:25" ht="15.75" customHeight="1" x14ac:dyDescent="0.2">
      <c r="A554" s="3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spans="1:25" ht="15.75" customHeight="1" x14ac:dyDescent="0.2">
      <c r="A555" s="3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spans="1:25" ht="15.75" customHeight="1" x14ac:dyDescent="0.2">
      <c r="A556" s="3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spans="1:25" ht="15.75" customHeight="1" x14ac:dyDescent="0.2">
      <c r="A557" s="3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spans="1:25" ht="15.75" customHeight="1" x14ac:dyDescent="0.2">
      <c r="A558" s="3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spans="1:25" ht="15.75" customHeight="1" x14ac:dyDescent="0.2">
      <c r="A559" s="3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spans="1:25" ht="15.75" customHeight="1" x14ac:dyDescent="0.2">
      <c r="A560" s="3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5.75" customHeight="1" x14ac:dyDescent="0.2">
      <c r="A561" s="3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spans="1:25" ht="15.75" customHeight="1" x14ac:dyDescent="0.2">
      <c r="A562" s="3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spans="1:25" ht="15.75" customHeight="1" x14ac:dyDescent="0.2">
      <c r="A563" s="3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5.75" customHeight="1" x14ac:dyDescent="0.2">
      <c r="A564" s="3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5.75" customHeight="1" x14ac:dyDescent="0.2">
      <c r="A565" s="3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5.75" customHeight="1" x14ac:dyDescent="0.2">
      <c r="A566" s="3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5.75" customHeight="1" x14ac:dyDescent="0.2">
      <c r="A567" s="3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spans="1:25" ht="15.75" customHeight="1" x14ac:dyDescent="0.2">
      <c r="A568" s="3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5.75" customHeight="1" x14ac:dyDescent="0.2">
      <c r="A569" s="3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spans="1:25" ht="15.75" customHeight="1" x14ac:dyDescent="0.2">
      <c r="A570" s="3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spans="1:25" ht="15.75" customHeight="1" x14ac:dyDescent="0.2">
      <c r="A571" s="3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spans="1:25" ht="15.75" customHeight="1" x14ac:dyDescent="0.2">
      <c r="A572" s="3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spans="1:25" ht="15.75" customHeight="1" x14ac:dyDescent="0.2">
      <c r="A573" s="3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spans="1:25" ht="15.75" customHeight="1" x14ac:dyDescent="0.2">
      <c r="A574" s="3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spans="1:25" ht="15.75" customHeight="1" x14ac:dyDescent="0.2">
      <c r="A575" s="3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spans="1:25" ht="15.75" customHeight="1" x14ac:dyDescent="0.2">
      <c r="A576" s="3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5.75" customHeight="1" x14ac:dyDescent="0.2">
      <c r="A577" s="3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spans="1:25" ht="15.75" customHeight="1" x14ac:dyDescent="0.2">
      <c r="A578" s="3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spans="1:25" ht="15.75" customHeight="1" x14ac:dyDescent="0.2">
      <c r="A579" s="3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5.75" customHeight="1" x14ac:dyDescent="0.2">
      <c r="A580" s="3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5.75" customHeight="1" x14ac:dyDescent="0.2">
      <c r="A581" s="3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spans="1:25" ht="15.75" customHeight="1" x14ac:dyDescent="0.2">
      <c r="A582" s="3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5.75" customHeight="1" x14ac:dyDescent="0.2">
      <c r="A583" s="3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spans="1:25" ht="15.75" customHeight="1" x14ac:dyDescent="0.2">
      <c r="A584" s="3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spans="1:25" ht="15.75" customHeight="1" x14ac:dyDescent="0.2">
      <c r="A585" s="3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spans="1:25" ht="15.75" customHeight="1" x14ac:dyDescent="0.2">
      <c r="A586" s="3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spans="1:25" ht="15.75" customHeight="1" x14ac:dyDescent="0.2">
      <c r="A587" s="3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spans="1:25" ht="15.75" customHeight="1" x14ac:dyDescent="0.2">
      <c r="A588" s="3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spans="1:25" ht="15.75" customHeight="1" x14ac:dyDescent="0.2">
      <c r="A589" s="3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spans="1:25" ht="15.75" customHeight="1" x14ac:dyDescent="0.2">
      <c r="A590" s="3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spans="1:25" ht="15.75" customHeight="1" x14ac:dyDescent="0.2">
      <c r="A591" s="3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spans="1:25" ht="15.75" customHeight="1" x14ac:dyDescent="0.2">
      <c r="A592" s="3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spans="1:25" ht="15.75" customHeight="1" x14ac:dyDescent="0.2">
      <c r="A593" s="3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spans="1:25" ht="15.75" customHeight="1" x14ac:dyDescent="0.2">
      <c r="A594" s="3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spans="1:25" ht="15.75" customHeight="1" x14ac:dyDescent="0.2">
      <c r="A595" s="3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5.75" customHeight="1" x14ac:dyDescent="0.2">
      <c r="A596" s="3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5.75" customHeight="1" x14ac:dyDescent="0.2">
      <c r="A597" s="3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spans="1:25" ht="15.75" customHeight="1" x14ac:dyDescent="0.2">
      <c r="A598" s="3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spans="1:25" ht="15.75" customHeight="1" x14ac:dyDescent="0.2">
      <c r="A599" s="3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spans="1:25" ht="15.75" customHeight="1" x14ac:dyDescent="0.2">
      <c r="A600" s="3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spans="1:25" ht="15.75" customHeight="1" x14ac:dyDescent="0.2">
      <c r="A601" s="3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spans="1:25" ht="15.75" customHeight="1" x14ac:dyDescent="0.2">
      <c r="A602" s="3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spans="1:25" ht="15.75" customHeight="1" x14ac:dyDescent="0.2">
      <c r="A603" s="3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spans="1:25" ht="15.75" customHeight="1" x14ac:dyDescent="0.2">
      <c r="A604" s="3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spans="1:25" ht="15.75" customHeight="1" x14ac:dyDescent="0.2">
      <c r="A605" s="3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spans="1:25" ht="15.75" customHeight="1" x14ac:dyDescent="0.2">
      <c r="A606" s="3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spans="1:25" ht="15.75" customHeight="1" x14ac:dyDescent="0.2">
      <c r="A607" s="3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spans="1:25" ht="15.75" customHeight="1" x14ac:dyDescent="0.2">
      <c r="A608" s="3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spans="1:25" ht="15.75" customHeight="1" x14ac:dyDescent="0.2">
      <c r="A609" s="3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spans="1:25" ht="15.75" customHeight="1" x14ac:dyDescent="0.2">
      <c r="A610" s="3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spans="1:25" ht="15.75" customHeight="1" x14ac:dyDescent="0.2">
      <c r="A611" s="3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5.75" customHeight="1" x14ac:dyDescent="0.2">
      <c r="A612" s="3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5.75" customHeight="1" x14ac:dyDescent="0.2">
      <c r="A613" s="3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spans="1:25" ht="15.75" customHeight="1" x14ac:dyDescent="0.2">
      <c r="A614" s="3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spans="1:25" ht="15.75" customHeight="1" x14ac:dyDescent="0.2">
      <c r="A615" s="3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spans="1:25" ht="15.75" customHeight="1" x14ac:dyDescent="0.2">
      <c r="A616" s="3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spans="1:25" ht="15.75" customHeight="1" x14ac:dyDescent="0.2">
      <c r="A617" s="3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spans="1:25" ht="15.75" customHeight="1" x14ac:dyDescent="0.2">
      <c r="A618" s="3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spans="1:25" ht="15.75" customHeight="1" x14ac:dyDescent="0.2">
      <c r="A619" s="3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spans="1:25" ht="15.75" customHeight="1" x14ac:dyDescent="0.2">
      <c r="A620" s="3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spans="1:25" ht="15.75" customHeight="1" x14ac:dyDescent="0.2">
      <c r="A621" s="3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spans="1:25" ht="15.75" customHeight="1" x14ac:dyDescent="0.2">
      <c r="A622" s="3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spans="1:25" ht="15.75" customHeight="1" x14ac:dyDescent="0.2">
      <c r="A623" s="3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spans="1:25" ht="15.75" customHeight="1" x14ac:dyDescent="0.2">
      <c r="A624" s="3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spans="1:25" ht="15.75" customHeight="1" x14ac:dyDescent="0.2">
      <c r="A625" s="3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spans="1:25" ht="15.75" customHeight="1" x14ac:dyDescent="0.2">
      <c r="A626" s="3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spans="1:25" ht="15.75" customHeight="1" x14ac:dyDescent="0.2">
      <c r="A627" s="3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5.75" customHeight="1" x14ac:dyDescent="0.2">
      <c r="A628" s="3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5.75" customHeight="1" x14ac:dyDescent="0.2">
      <c r="A629" s="3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spans="1:25" ht="15.75" customHeight="1" x14ac:dyDescent="0.2">
      <c r="A630" s="3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spans="1:25" ht="15.75" customHeight="1" x14ac:dyDescent="0.2">
      <c r="A631" s="3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spans="1:25" ht="15.75" customHeight="1" x14ac:dyDescent="0.2">
      <c r="A632" s="3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5.75" customHeight="1" x14ac:dyDescent="0.2">
      <c r="A633" s="3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spans="1:25" ht="15.75" customHeight="1" x14ac:dyDescent="0.2">
      <c r="A634" s="3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spans="1:25" ht="15.75" customHeight="1" x14ac:dyDescent="0.2">
      <c r="A635" s="3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spans="1:25" ht="15.75" customHeight="1" x14ac:dyDescent="0.2">
      <c r="A636" s="3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spans="1:25" ht="15.75" customHeight="1" x14ac:dyDescent="0.2">
      <c r="A637" s="3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spans="1:25" ht="15.75" customHeight="1" x14ac:dyDescent="0.2">
      <c r="A638" s="3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spans="1:25" ht="15.75" customHeight="1" x14ac:dyDescent="0.2">
      <c r="A639" s="3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spans="1:25" ht="15.75" customHeight="1" x14ac:dyDescent="0.2">
      <c r="A640" s="3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spans="1:25" ht="15.75" customHeight="1" x14ac:dyDescent="0.2">
      <c r="A641" s="3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spans="1:25" ht="15.75" customHeight="1" x14ac:dyDescent="0.2">
      <c r="A642" s="3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spans="1:25" ht="15.75" customHeight="1" x14ac:dyDescent="0.2">
      <c r="A643" s="3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5.75" customHeight="1" x14ac:dyDescent="0.2">
      <c r="A644" s="3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5.75" customHeight="1" x14ac:dyDescent="0.2">
      <c r="A645" s="3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spans="1:25" ht="15.75" customHeight="1" x14ac:dyDescent="0.2">
      <c r="A646" s="3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spans="1:25" ht="15.75" customHeight="1" x14ac:dyDescent="0.2">
      <c r="A647" s="3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spans="1:25" ht="15.75" customHeight="1" x14ac:dyDescent="0.2">
      <c r="A648" s="3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spans="1:25" ht="15.75" customHeight="1" x14ac:dyDescent="0.2">
      <c r="A649" s="3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spans="1:25" ht="15.75" customHeight="1" x14ac:dyDescent="0.2">
      <c r="A650" s="3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spans="1:25" ht="15.75" customHeight="1" x14ac:dyDescent="0.2">
      <c r="A651" s="3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spans="1:25" ht="15.75" customHeight="1" x14ac:dyDescent="0.2">
      <c r="A652" s="3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spans="1:25" ht="15.75" customHeight="1" x14ac:dyDescent="0.2">
      <c r="A653" s="3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spans="1:25" ht="15.75" customHeight="1" x14ac:dyDescent="0.2">
      <c r="A654" s="3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spans="1:25" ht="15.75" customHeight="1" x14ac:dyDescent="0.2">
      <c r="A655" s="3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spans="1:25" ht="15.75" customHeight="1" x14ac:dyDescent="0.2">
      <c r="A656" s="3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spans="1:25" ht="15.75" customHeight="1" x14ac:dyDescent="0.2">
      <c r="A657" s="3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spans="1:25" ht="15.75" customHeight="1" x14ac:dyDescent="0.2">
      <c r="A658" s="3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spans="1:25" ht="15.75" customHeight="1" x14ac:dyDescent="0.2">
      <c r="A659" s="3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5.75" customHeight="1" x14ac:dyDescent="0.2">
      <c r="A660" s="3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5.75" customHeight="1" x14ac:dyDescent="0.2">
      <c r="A661" s="3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spans="1:25" ht="15.75" customHeight="1" x14ac:dyDescent="0.2">
      <c r="A662" s="3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spans="1:25" ht="15.75" customHeight="1" x14ac:dyDescent="0.2">
      <c r="A663" s="3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spans="1:25" ht="15.75" customHeight="1" x14ac:dyDescent="0.2">
      <c r="A664" s="3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spans="1:25" ht="15.75" customHeight="1" x14ac:dyDescent="0.2">
      <c r="A665" s="3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spans="1:25" ht="15.75" customHeight="1" x14ac:dyDescent="0.2">
      <c r="A666" s="3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spans="1:25" ht="15.75" customHeight="1" x14ac:dyDescent="0.2">
      <c r="A667" s="3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spans="1:25" ht="15.75" customHeight="1" x14ac:dyDescent="0.2">
      <c r="A668" s="3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spans="1:25" ht="15.75" customHeight="1" x14ac:dyDescent="0.2">
      <c r="A669" s="3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spans="1:25" ht="15.75" customHeight="1" x14ac:dyDescent="0.2">
      <c r="A670" s="3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spans="1:25" ht="15.75" customHeight="1" x14ac:dyDescent="0.2">
      <c r="A671" s="3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spans="1:25" ht="15.75" customHeight="1" x14ac:dyDescent="0.2">
      <c r="A672" s="3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spans="1:25" ht="15.75" customHeight="1" x14ac:dyDescent="0.2">
      <c r="A673" s="3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spans="1:25" ht="15.75" customHeight="1" x14ac:dyDescent="0.2">
      <c r="A674" s="3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spans="1:25" ht="15.75" customHeight="1" x14ac:dyDescent="0.2">
      <c r="A675" s="3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5.75" customHeight="1" x14ac:dyDescent="0.2">
      <c r="A676" s="3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5.75" customHeight="1" x14ac:dyDescent="0.2">
      <c r="A677" s="3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spans="1:25" ht="15.75" customHeight="1" x14ac:dyDescent="0.2">
      <c r="A678" s="3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spans="1:25" ht="15.75" customHeight="1" x14ac:dyDescent="0.2">
      <c r="A679" s="3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spans="1:25" ht="15.75" customHeight="1" x14ac:dyDescent="0.2">
      <c r="A680" s="3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spans="1:25" ht="15.75" customHeight="1" x14ac:dyDescent="0.2">
      <c r="A681" s="3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spans="1:25" ht="15.75" customHeight="1" x14ac:dyDescent="0.2">
      <c r="A682" s="3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spans="1:25" ht="15.75" customHeight="1" x14ac:dyDescent="0.2">
      <c r="A683" s="3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spans="1:25" ht="15.75" customHeight="1" x14ac:dyDescent="0.2">
      <c r="A684" s="3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spans="1:25" ht="15.75" customHeight="1" x14ac:dyDescent="0.2">
      <c r="A685" s="3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spans="1:25" ht="15.75" customHeight="1" x14ac:dyDescent="0.2">
      <c r="A686" s="3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spans="1:25" ht="15.75" customHeight="1" x14ac:dyDescent="0.2">
      <c r="A687" s="3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spans="1:25" ht="15.75" customHeight="1" x14ac:dyDescent="0.2">
      <c r="A688" s="3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spans="1:25" ht="15.75" customHeight="1" x14ac:dyDescent="0.2">
      <c r="A689" s="3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spans="1:25" ht="15.75" customHeight="1" x14ac:dyDescent="0.2">
      <c r="A690" s="3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spans="1:25" ht="15.75" customHeight="1" x14ac:dyDescent="0.2">
      <c r="A691" s="3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5.75" customHeight="1" x14ac:dyDescent="0.2">
      <c r="A692" s="3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5.75" customHeight="1" x14ac:dyDescent="0.2">
      <c r="A693" s="3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spans="1:25" ht="15.75" customHeight="1" x14ac:dyDescent="0.2">
      <c r="A694" s="3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spans="1:25" ht="15.75" customHeight="1" x14ac:dyDescent="0.2">
      <c r="A695" s="3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spans="1:25" ht="15.75" customHeight="1" x14ac:dyDescent="0.2">
      <c r="A696" s="3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spans="1:25" ht="15.75" customHeight="1" x14ac:dyDescent="0.2">
      <c r="A697" s="3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spans="1:25" ht="15.75" customHeight="1" x14ac:dyDescent="0.2">
      <c r="A698" s="3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spans="1:25" ht="15.75" customHeight="1" x14ac:dyDescent="0.2">
      <c r="A699" s="3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spans="1:25" ht="15.75" customHeight="1" x14ac:dyDescent="0.2">
      <c r="A700" s="3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spans="1:25" ht="15.75" customHeight="1" x14ac:dyDescent="0.2">
      <c r="A701" s="3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spans="1:25" ht="15.75" customHeight="1" x14ac:dyDescent="0.2">
      <c r="A702" s="3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spans="1:25" ht="15.75" customHeight="1" x14ac:dyDescent="0.2">
      <c r="A703" s="3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spans="1:25" ht="15.75" customHeight="1" x14ac:dyDescent="0.2">
      <c r="A704" s="3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spans="1:25" ht="15.75" customHeight="1" x14ac:dyDescent="0.2">
      <c r="A705" s="3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spans="1:25" ht="15.75" customHeight="1" x14ac:dyDescent="0.2">
      <c r="A706" s="3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spans="1:25" ht="15.75" customHeight="1" x14ac:dyDescent="0.2">
      <c r="A707" s="3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5.75" customHeight="1" x14ac:dyDescent="0.2">
      <c r="A708" s="3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5.75" customHeight="1" x14ac:dyDescent="0.2">
      <c r="A709" s="3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spans="1:25" ht="15.75" customHeight="1" x14ac:dyDescent="0.2">
      <c r="A710" s="3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spans="1:25" ht="15.75" customHeight="1" x14ac:dyDescent="0.2">
      <c r="A711" s="3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spans="1:25" ht="15.75" customHeight="1" x14ac:dyDescent="0.2">
      <c r="A712" s="3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spans="1:25" ht="15.75" customHeight="1" x14ac:dyDescent="0.2">
      <c r="A713" s="3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spans="1:25" ht="15.75" customHeight="1" x14ac:dyDescent="0.2">
      <c r="A714" s="3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spans="1:25" ht="15.75" customHeight="1" x14ac:dyDescent="0.2">
      <c r="A715" s="3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spans="1:25" ht="15.75" customHeight="1" x14ac:dyDescent="0.2">
      <c r="A716" s="3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spans="1:25" ht="15.75" customHeight="1" x14ac:dyDescent="0.2">
      <c r="A717" s="3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spans="1:25" ht="15.75" customHeight="1" x14ac:dyDescent="0.2">
      <c r="A718" s="3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spans="1:25" ht="15.75" customHeight="1" x14ac:dyDescent="0.2">
      <c r="A719" s="3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spans="1:25" ht="15.75" customHeight="1" x14ac:dyDescent="0.2">
      <c r="A720" s="3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spans="1:25" ht="15.75" customHeight="1" x14ac:dyDescent="0.2">
      <c r="A721" s="3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spans="1:25" ht="15.75" customHeight="1" x14ac:dyDescent="0.2">
      <c r="A722" s="3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spans="1:25" ht="15.75" customHeight="1" x14ac:dyDescent="0.2">
      <c r="A723" s="3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5.75" customHeight="1" x14ac:dyDescent="0.2">
      <c r="A724" s="3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5.75" customHeight="1" x14ac:dyDescent="0.2">
      <c r="A725" s="3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spans="1:25" ht="15.75" customHeight="1" x14ac:dyDescent="0.2">
      <c r="A726" s="3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spans="1:25" ht="15.75" customHeight="1" x14ac:dyDescent="0.2">
      <c r="A727" s="3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spans="1:25" ht="15.75" customHeight="1" x14ac:dyDescent="0.2">
      <c r="A728" s="3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spans="1:25" ht="15.75" customHeight="1" x14ac:dyDescent="0.2">
      <c r="A729" s="3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spans="1:25" ht="15.75" customHeight="1" x14ac:dyDescent="0.2">
      <c r="A730" s="3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spans="1:25" ht="15.75" customHeight="1" x14ac:dyDescent="0.2">
      <c r="A731" s="3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5.75" customHeight="1" x14ac:dyDescent="0.2">
      <c r="A732" s="3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spans="1:25" ht="15.75" customHeight="1" x14ac:dyDescent="0.2">
      <c r="A733" s="3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spans="1:25" ht="15.75" customHeight="1" x14ac:dyDescent="0.2">
      <c r="A734" s="3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spans="1:25" ht="15.75" customHeight="1" x14ac:dyDescent="0.2">
      <c r="A735" s="3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spans="1:25" ht="15.75" customHeight="1" x14ac:dyDescent="0.2">
      <c r="A736" s="3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spans="1:25" ht="15.75" customHeight="1" x14ac:dyDescent="0.2">
      <c r="A737" s="3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spans="1:25" ht="15.75" customHeight="1" x14ac:dyDescent="0.2">
      <c r="A738" s="3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spans="1:25" ht="15.75" customHeight="1" x14ac:dyDescent="0.2">
      <c r="A739" s="3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5.75" customHeight="1" x14ac:dyDescent="0.2">
      <c r="A740" s="3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5.75" customHeight="1" x14ac:dyDescent="0.2">
      <c r="A741" s="3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spans="1:25" ht="15.75" customHeight="1" x14ac:dyDescent="0.2">
      <c r="A742" s="3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spans="1:25" ht="15.75" customHeight="1" x14ac:dyDescent="0.2">
      <c r="A743" s="3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spans="1:25" ht="15.75" customHeight="1" x14ac:dyDescent="0.2">
      <c r="A744" s="3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spans="1:25" ht="15.75" customHeight="1" x14ac:dyDescent="0.2">
      <c r="A745" s="3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spans="1:25" ht="15.75" customHeight="1" x14ac:dyDescent="0.2">
      <c r="A746" s="3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spans="1:25" ht="15.75" customHeight="1" x14ac:dyDescent="0.2">
      <c r="A747" s="3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spans="1:25" ht="15.75" customHeight="1" x14ac:dyDescent="0.2">
      <c r="A748" s="3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spans="1:25" ht="15.75" customHeight="1" x14ac:dyDescent="0.2">
      <c r="A749" s="3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spans="1:25" ht="15.75" customHeight="1" x14ac:dyDescent="0.2">
      <c r="A750" s="3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spans="1:25" ht="15.75" customHeight="1" x14ac:dyDescent="0.2">
      <c r="A751" s="3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spans="1:25" ht="15.75" customHeight="1" x14ac:dyDescent="0.2">
      <c r="A752" s="3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spans="1:25" ht="15.75" customHeight="1" x14ac:dyDescent="0.2">
      <c r="A753" s="3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spans="1:25" ht="15.75" customHeight="1" x14ac:dyDescent="0.2">
      <c r="A754" s="3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spans="1:25" ht="15.75" customHeight="1" x14ac:dyDescent="0.2">
      <c r="A755" s="3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5.75" customHeight="1" x14ac:dyDescent="0.2">
      <c r="A756" s="3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5.75" customHeight="1" x14ac:dyDescent="0.2">
      <c r="A757" s="3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spans="1:25" ht="15.75" customHeight="1" x14ac:dyDescent="0.2">
      <c r="A758" s="3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spans="1:25" ht="15.75" customHeight="1" x14ac:dyDescent="0.2">
      <c r="A759" s="3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spans="1:25" ht="15.75" customHeight="1" x14ac:dyDescent="0.2">
      <c r="A760" s="3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spans="1:25" ht="15.75" customHeight="1" x14ac:dyDescent="0.2">
      <c r="A761" s="3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spans="1:25" ht="15.75" customHeight="1" x14ac:dyDescent="0.2">
      <c r="A762" s="3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spans="1:25" ht="15.75" customHeight="1" x14ac:dyDescent="0.2">
      <c r="A763" s="3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spans="1:25" ht="15.75" customHeight="1" x14ac:dyDescent="0.2">
      <c r="A764" s="3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spans="1:25" ht="15.75" customHeight="1" x14ac:dyDescent="0.2">
      <c r="A765" s="3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spans="1:25" ht="15.75" customHeight="1" x14ac:dyDescent="0.2">
      <c r="A766" s="3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spans="1:25" ht="15.75" customHeight="1" x14ac:dyDescent="0.2">
      <c r="A767" s="3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spans="1:25" ht="15.75" customHeight="1" x14ac:dyDescent="0.2">
      <c r="A768" s="3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spans="1:25" ht="15.75" customHeight="1" x14ac:dyDescent="0.2">
      <c r="A769" s="3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spans="1:25" ht="15.75" customHeight="1" x14ac:dyDescent="0.2">
      <c r="A770" s="3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spans="1:25" ht="15.75" customHeight="1" x14ac:dyDescent="0.2">
      <c r="A771" s="3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5.75" customHeight="1" x14ac:dyDescent="0.2">
      <c r="A772" s="3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5.75" customHeight="1" x14ac:dyDescent="0.2">
      <c r="A773" s="3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spans="1:25" ht="15.75" customHeight="1" x14ac:dyDescent="0.2">
      <c r="A774" s="3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spans="1:25" ht="15.75" customHeight="1" x14ac:dyDescent="0.2">
      <c r="A775" s="3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spans="1:25" ht="15.75" customHeight="1" x14ac:dyDescent="0.2">
      <c r="A776" s="3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spans="1:25" ht="15.75" customHeight="1" x14ac:dyDescent="0.2">
      <c r="A777" s="3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spans="1:25" ht="15.75" customHeight="1" x14ac:dyDescent="0.2">
      <c r="A778" s="3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spans="1:25" ht="15.75" customHeight="1" x14ac:dyDescent="0.2">
      <c r="A779" s="3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spans="1:25" ht="15.75" customHeight="1" x14ac:dyDescent="0.2">
      <c r="A780" s="3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spans="1:25" ht="15.75" customHeight="1" x14ac:dyDescent="0.2">
      <c r="A781" s="3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spans="1:25" ht="15.75" customHeight="1" x14ac:dyDescent="0.2">
      <c r="A782" s="3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spans="1:25" ht="15.75" customHeight="1" x14ac:dyDescent="0.2">
      <c r="A783" s="3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spans="1:25" ht="15.75" customHeight="1" x14ac:dyDescent="0.2">
      <c r="A784" s="3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spans="1:25" ht="15.75" customHeight="1" x14ac:dyDescent="0.2">
      <c r="A785" s="3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spans="1:25" ht="15.75" customHeight="1" x14ac:dyDescent="0.2">
      <c r="A786" s="3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spans="1:25" ht="15.75" customHeight="1" x14ac:dyDescent="0.2">
      <c r="A787" s="3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5.75" customHeight="1" x14ac:dyDescent="0.2">
      <c r="A788" s="3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5.75" customHeight="1" x14ac:dyDescent="0.2">
      <c r="A789" s="3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spans="1:25" ht="15.75" customHeight="1" x14ac:dyDescent="0.2">
      <c r="A790" s="3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spans="1:25" ht="15.75" customHeight="1" x14ac:dyDescent="0.2">
      <c r="A791" s="3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spans="1:25" ht="15.75" customHeight="1" x14ac:dyDescent="0.2">
      <c r="A792" s="3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spans="1:25" ht="15.75" customHeight="1" x14ac:dyDescent="0.2">
      <c r="A793" s="3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spans="1:25" ht="15.75" customHeight="1" x14ac:dyDescent="0.2">
      <c r="A794" s="3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spans="1:25" ht="15.75" customHeight="1" x14ac:dyDescent="0.2">
      <c r="A795" s="3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spans="1:25" ht="15.75" customHeight="1" x14ac:dyDescent="0.2">
      <c r="A796" s="3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spans="1:25" ht="15.75" customHeight="1" x14ac:dyDescent="0.2">
      <c r="A797" s="3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spans="1:25" ht="15.75" customHeight="1" x14ac:dyDescent="0.2">
      <c r="A798" s="3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spans="1:25" ht="15.75" customHeight="1" x14ac:dyDescent="0.2">
      <c r="A799" s="3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spans="1:25" ht="15.75" customHeight="1" x14ac:dyDescent="0.2">
      <c r="A800" s="3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spans="1:25" ht="15.75" customHeight="1" x14ac:dyDescent="0.2">
      <c r="A801" s="3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spans="1:25" ht="15.75" customHeight="1" x14ac:dyDescent="0.2">
      <c r="A802" s="3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spans="1:25" ht="15.75" customHeight="1" x14ac:dyDescent="0.2">
      <c r="A803" s="3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5.75" customHeight="1" x14ac:dyDescent="0.2">
      <c r="A804" s="3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5.75" customHeight="1" x14ac:dyDescent="0.2">
      <c r="A805" s="3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spans="1:25" ht="15.75" customHeight="1" x14ac:dyDescent="0.2">
      <c r="A806" s="3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spans="1:25" ht="15.75" customHeight="1" x14ac:dyDescent="0.2">
      <c r="A807" s="3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spans="1:25" ht="15.75" customHeight="1" x14ac:dyDescent="0.2">
      <c r="A808" s="3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spans="1:25" ht="15.75" customHeight="1" x14ac:dyDescent="0.2">
      <c r="A809" s="3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spans="1:25" ht="15.75" customHeight="1" x14ac:dyDescent="0.2">
      <c r="A810" s="3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spans="1:25" ht="15.75" customHeight="1" x14ac:dyDescent="0.2">
      <c r="A811" s="3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spans="1:25" ht="15.75" customHeight="1" x14ac:dyDescent="0.2">
      <c r="A812" s="3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spans="1:25" ht="15.75" customHeight="1" x14ac:dyDescent="0.2">
      <c r="A813" s="3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spans="1:25" ht="15.75" customHeight="1" x14ac:dyDescent="0.2">
      <c r="A814" s="3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spans="1:25" ht="15.75" customHeight="1" x14ac:dyDescent="0.2">
      <c r="A815" s="3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spans="1:25" ht="15.75" customHeight="1" x14ac:dyDescent="0.2">
      <c r="A816" s="3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spans="1:25" ht="15.75" customHeight="1" x14ac:dyDescent="0.2">
      <c r="A817" s="3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spans="1:25" ht="15.75" customHeight="1" x14ac:dyDescent="0.2">
      <c r="A818" s="3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1:25" ht="15.75" customHeight="1" x14ac:dyDescent="0.2">
      <c r="A819" s="3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5.75" customHeight="1" x14ac:dyDescent="0.2">
      <c r="A820" s="3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5.75" customHeight="1" x14ac:dyDescent="0.2">
      <c r="A821" s="3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spans="1:25" ht="15.75" customHeight="1" x14ac:dyDescent="0.2">
      <c r="A822" s="3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spans="1:25" ht="15.75" customHeight="1" x14ac:dyDescent="0.2">
      <c r="A823" s="3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spans="1:25" ht="15.75" customHeight="1" x14ac:dyDescent="0.2">
      <c r="A824" s="3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spans="1:25" ht="15.75" customHeight="1" x14ac:dyDescent="0.2">
      <c r="A825" s="3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spans="1:25" ht="15.75" customHeight="1" x14ac:dyDescent="0.2">
      <c r="A826" s="3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spans="1:25" ht="15.75" customHeight="1" x14ac:dyDescent="0.2">
      <c r="A827" s="3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spans="1:25" ht="15.75" customHeight="1" x14ac:dyDescent="0.2">
      <c r="A828" s="3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spans="1:25" ht="15.75" customHeight="1" x14ac:dyDescent="0.2">
      <c r="A829" s="3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spans="1:25" ht="15.75" customHeight="1" x14ac:dyDescent="0.2">
      <c r="A830" s="3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spans="1:25" ht="15.75" customHeight="1" x14ac:dyDescent="0.2">
      <c r="A831" s="3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spans="1:25" ht="15.75" customHeight="1" x14ac:dyDescent="0.2">
      <c r="A832" s="3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spans="1:25" ht="15.75" customHeight="1" x14ac:dyDescent="0.2">
      <c r="A833" s="3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1:25" ht="15.75" customHeight="1" x14ac:dyDescent="0.2">
      <c r="A834" s="3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1:25" ht="15.75" customHeight="1" x14ac:dyDescent="0.2">
      <c r="A835" s="3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5.75" customHeight="1" x14ac:dyDescent="0.2">
      <c r="A836" s="3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5.75" customHeight="1" x14ac:dyDescent="0.2">
      <c r="A837" s="3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spans="1:25" ht="15.75" customHeight="1" x14ac:dyDescent="0.2">
      <c r="A838" s="3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spans="1:25" ht="15.75" customHeight="1" x14ac:dyDescent="0.2">
      <c r="A839" s="3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spans="1:25" ht="15.75" customHeight="1" x14ac:dyDescent="0.2">
      <c r="A840" s="3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spans="1:25" ht="15.75" customHeight="1" x14ac:dyDescent="0.2">
      <c r="A841" s="3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spans="1:25" ht="15.75" customHeight="1" x14ac:dyDescent="0.2">
      <c r="A842" s="3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spans="1:25" ht="15.75" customHeight="1" x14ac:dyDescent="0.2">
      <c r="A843" s="3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spans="1:25" ht="15.75" customHeight="1" x14ac:dyDescent="0.2">
      <c r="A844" s="3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spans="1:25" ht="15.75" customHeight="1" x14ac:dyDescent="0.2">
      <c r="A845" s="3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spans="1:25" ht="15.75" customHeight="1" x14ac:dyDescent="0.2">
      <c r="A846" s="3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spans="1:25" ht="15.75" customHeight="1" x14ac:dyDescent="0.2">
      <c r="A847" s="3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spans="1:25" ht="15.75" customHeight="1" x14ac:dyDescent="0.2">
      <c r="A848" s="3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spans="1:25" ht="15.75" customHeight="1" x14ac:dyDescent="0.2">
      <c r="A849" s="3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spans="1:25" ht="15.75" customHeight="1" x14ac:dyDescent="0.2">
      <c r="A850" s="3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spans="1:25" ht="15.75" customHeight="1" x14ac:dyDescent="0.2">
      <c r="A851" s="3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5.75" customHeight="1" x14ac:dyDescent="0.2">
      <c r="A852" s="3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5.75" customHeight="1" x14ac:dyDescent="0.2">
      <c r="A853" s="3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spans="1:25" ht="15.75" customHeight="1" x14ac:dyDescent="0.2">
      <c r="A854" s="3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spans="1:25" ht="15.75" customHeight="1" x14ac:dyDescent="0.2">
      <c r="A855" s="3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spans="1:25" ht="15.75" customHeight="1" x14ac:dyDescent="0.2">
      <c r="A856" s="3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spans="1:25" ht="15.75" customHeight="1" x14ac:dyDescent="0.2">
      <c r="A857" s="3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spans="1:25" ht="15.75" customHeight="1" x14ac:dyDescent="0.2">
      <c r="A858" s="3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spans="1:25" ht="15.75" customHeight="1" x14ac:dyDescent="0.2">
      <c r="A859" s="3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spans="1:25" ht="15.75" customHeight="1" x14ac:dyDescent="0.2">
      <c r="A860" s="3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spans="1:25" ht="15.75" customHeight="1" x14ac:dyDescent="0.2">
      <c r="A861" s="3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spans="1:25" ht="15.75" customHeight="1" x14ac:dyDescent="0.2">
      <c r="A862" s="3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spans="1:25" ht="15.75" customHeight="1" x14ac:dyDescent="0.2">
      <c r="A863" s="3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spans="1:25" ht="15.75" customHeight="1" x14ac:dyDescent="0.2">
      <c r="A864" s="3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spans="1:25" ht="15.75" customHeight="1" x14ac:dyDescent="0.2">
      <c r="A865" s="3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spans="1:25" ht="15.75" customHeight="1" x14ac:dyDescent="0.2">
      <c r="A866" s="3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spans="1:25" ht="15.75" customHeight="1" x14ac:dyDescent="0.2">
      <c r="A867" s="3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5.75" customHeight="1" x14ac:dyDescent="0.2">
      <c r="A868" s="3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5.75" customHeight="1" x14ac:dyDescent="0.2">
      <c r="A869" s="3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spans="1:25" ht="15.75" customHeight="1" x14ac:dyDescent="0.2">
      <c r="A870" s="3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15.75" customHeight="1" x14ac:dyDescent="0.2">
      <c r="A871" s="3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spans="1:25" ht="15.75" customHeight="1" x14ac:dyDescent="0.2">
      <c r="A872" s="3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spans="1:25" ht="15.75" customHeight="1" x14ac:dyDescent="0.2">
      <c r="A873" s="3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spans="1:25" ht="15.75" customHeight="1" x14ac:dyDescent="0.2">
      <c r="A874" s="3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spans="1:25" ht="15.75" customHeight="1" x14ac:dyDescent="0.2">
      <c r="A875" s="3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spans="1:25" ht="15.75" customHeight="1" x14ac:dyDescent="0.2">
      <c r="A876" s="3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spans="1:25" ht="15.75" customHeight="1" x14ac:dyDescent="0.2">
      <c r="A877" s="3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spans="1:25" ht="15.75" customHeight="1" x14ac:dyDescent="0.2">
      <c r="A878" s="3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spans="1:25" ht="15.75" customHeight="1" x14ac:dyDescent="0.2">
      <c r="A879" s="3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spans="1:25" ht="15.75" customHeight="1" x14ac:dyDescent="0.2">
      <c r="A880" s="3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spans="1:25" ht="15.75" customHeight="1" x14ac:dyDescent="0.2">
      <c r="A881" s="3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spans="1:25" ht="15.75" customHeight="1" x14ac:dyDescent="0.2">
      <c r="A882" s="3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spans="1:25" ht="15.75" customHeight="1" x14ac:dyDescent="0.2">
      <c r="A883" s="3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5.75" customHeight="1" x14ac:dyDescent="0.2">
      <c r="A884" s="3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5.75" customHeight="1" x14ac:dyDescent="0.2">
      <c r="A885" s="3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spans="1:25" ht="15.75" customHeight="1" x14ac:dyDescent="0.2">
      <c r="A886" s="3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spans="1:25" ht="15.75" customHeight="1" x14ac:dyDescent="0.2">
      <c r="A887" s="3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spans="1:25" ht="15.75" customHeight="1" x14ac:dyDescent="0.2">
      <c r="A888" s="3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spans="1:25" ht="15.75" customHeight="1" x14ac:dyDescent="0.2">
      <c r="A889" s="3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spans="1:25" ht="15.75" customHeight="1" x14ac:dyDescent="0.2">
      <c r="A890" s="3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spans="1:25" ht="15.75" customHeight="1" x14ac:dyDescent="0.2">
      <c r="A891" s="3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spans="1:25" ht="15.75" customHeight="1" x14ac:dyDescent="0.2">
      <c r="A892" s="3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spans="1:25" ht="15.75" customHeight="1" x14ac:dyDescent="0.2">
      <c r="A893" s="3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spans="1:25" ht="15.75" customHeight="1" x14ac:dyDescent="0.2">
      <c r="A894" s="3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spans="1:25" ht="15.75" customHeight="1" x14ac:dyDescent="0.2">
      <c r="A895" s="3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spans="1:25" ht="15.75" customHeight="1" x14ac:dyDescent="0.2">
      <c r="A896" s="3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spans="1:25" ht="15.75" customHeight="1" x14ac:dyDescent="0.2">
      <c r="A897" s="3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spans="1:25" ht="15.75" customHeight="1" x14ac:dyDescent="0.2">
      <c r="A898" s="3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spans="1:25" ht="15.75" customHeight="1" x14ac:dyDescent="0.2">
      <c r="A899" s="3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5.75" customHeight="1" x14ac:dyDescent="0.2">
      <c r="A900" s="3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5.75" customHeight="1" x14ac:dyDescent="0.2">
      <c r="A901" s="3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spans="1:25" ht="15.75" customHeight="1" x14ac:dyDescent="0.2">
      <c r="A902" s="3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spans="1:25" ht="15.75" customHeight="1" x14ac:dyDescent="0.2">
      <c r="A903" s="3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spans="1:25" ht="15.75" customHeight="1" x14ac:dyDescent="0.2">
      <c r="A904" s="3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spans="1:25" ht="15.75" customHeight="1" x14ac:dyDescent="0.2">
      <c r="A905" s="3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 spans="1:25" ht="15.75" customHeight="1" x14ac:dyDescent="0.2">
      <c r="A906" s="3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 spans="1:25" ht="15.75" customHeight="1" x14ac:dyDescent="0.2">
      <c r="A907" s="3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 spans="1:25" ht="15.75" customHeight="1" x14ac:dyDescent="0.2">
      <c r="A908" s="3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 spans="1:25" ht="15.75" customHeight="1" x14ac:dyDescent="0.2">
      <c r="A909" s="3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 spans="1:25" ht="15.75" customHeight="1" x14ac:dyDescent="0.2">
      <c r="A910" s="3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 spans="1:25" ht="15.75" customHeight="1" x14ac:dyDescent="0.2">
      <c r="A911" s="3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 spans="1:25" ht="15.75" customHeight="1" x14ac:dyDescent="0.2">
      <c r="A912" s="3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 spans="1:25" ht="15.75" customHeight="1" x14ac:dyDescent="0.2">
      <c r="A913" s="3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 spans="1:25" ht="15.75" customHeight="1" x14ac:dyDescent="0.2">
      <c r="A914" s="3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 spans="1:25" ht="15.75" customHeight="1" x14ac:dyDescent="0.2">
      <c r="A915" s="3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spans="1:25" ht="15.75" customHeight="1" x14ac:dyDescent="0.2">
      <c r="A916" s="3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spans="1:25" ht="15.75" customHeight="1" x14ac:dyDescent="0.2">
      <c r="A917" s="3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 spans="1:25" ht="15.75" customHeight="1" x14ac:dyDescent="0.2">
      <c r="A918" s="3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 spans="1:25" ht="15.75" customHeight="1" x14ac:dyDescent="0.2">
      <c r="A919" s="3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 spans="1:25" ht="15.75" customHeight="1" x14ac:dyDescent="0.2">
      <c r="A920" s="3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 spans="1:25" ht="15.75" customHeight="1" x14ac:dyDescent="0.2">
      <c r="A921" s="3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 spans="1:25" ht="15.75" customHeight="1" x14ac:dyDescent="0.2">
      <c r="A922" s="3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 spans="1:25" ht="15.75" customHeight="1" x14ac:dyDescent="0.2">
      <c r="A923" s="3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 spans="1:25" ht="15.75" customHeight="1" x14ac:dyDescent="0.2">
      <c r="A924" s="3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 spans="1:25" ht="15.75" customHeight="1" x14ac:dyDescent="0.2">
      <c r="A925" s="3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 spans="1:25" ht="15.75" customHeight="1" x14ac:dyDescent="0.2">
      <c r="A926" s="3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 spans="1:25" ht="15.75" customHeight="1" x14ac:dyDescent="0.2">
      <c r="A927" s="3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 spans="1:25" ht="15.75" customHeight="1" x14ac:dyDescent="0.2">
      <c r="A928" s="3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 spans="1:25" ht="15.75" customHeight="1" x14ac:dyDescent="0.2">
      <c r="A929" s="3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 spans="1:25" ht="15.75" customHeight="1" x14ac:dyDescent="0.2">
      <c r="A930" s="3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 spans="1:25" ht="15.75" customHeight="1" x14ac:dyDescent="0.2">
      <c r="A931" s="3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spans="1:25" ht="15.75" customHeight="1" x14ac:dyDescent="0.2">
      <c r="A932" s="3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spans="1:25" ht="15.75" customHeight="1" x14ac:dyDescent="0.2">
      <c r="A933" s="3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 spans="1:25" ht="15.75" customHeight="1" x14ac:dyDescent="0.2">
      <c r="A934" s="3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 spans="1:25" ht="15.75" customHeight="1" x14ac:dyDescent="0.2">
      <c r="A935" s="3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 spans="1:25" ht="15.75" customHeight="1" x14ac:dyDescent="0.2">
      <c r="A936" s="3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 spans="1:25" ht="15.75" customHeight="1" x14ac:dyDescent="0.2">
      <c r="A937" s="3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 spans="1:25" ht="15.75" customHeight="1" x14ac:dyDescent="0.2">
      <c r="A938" s="3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 spans="1:25" ht="15.75" customHeight="1" x14ac:dyDescent="0.2">
      <c r="A939" s="3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 spans="1:25" ht="15.75" customHeight="1" x14ac:dyDescent="0.2">
      <c r="A940" s="3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 spans="1:25" ht="15.75" customHeight="1" x14ac:dyDescent="0.2">
      <c r="A941" s="3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 spans="1:25" ht="15.75" customHeight="1" x14ac:dyDescent="0.2">
      <c r="A942" s="3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 spans="1:25" ht="15.75" customHeight="1" x14ac:dyDescent="0.2">
      <c r="A943" s="3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 spans="1:25" ht="15.75" customHeight="1" x14ac:dyDescent="0.2">
      <c r="A944" s="3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 spans="1:25" ht="15.75" customHeight="1" x14ac:dyDescent="0.2">
      <c r="A945" s="3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 spans="1:25" ht="15.75" customHeight="1" x14ac:dyDescent="0.2">
      <c r="A946" s="3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 spans="1:25" ht="15.75" customHeight="1" x14ac:dyDescent="0.2">
      <c r="A947" s="3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spans="1:25" ht="15.75" customHeight="1" x14ac:dyDescent="0.2">
      <c r="A948" s="3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spans="1:25" ht="15.75" customHeight="1" x14ac:dyDescent="0.2">
      <c r="A949" s="3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 spans="1:25" ht="15.75" customHeight="1" x14ac:dyDescent="0.2">
      <c r="A950" s="3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 spans="1:25" ht="15.75" customHeight="1" x14ac:dyDescent="0.2">
      <c r="A951" s="3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 spans="1:25" ht="15.75" customHeight="1" x14ac:dyDescent="0.2">
      <c r="A952" s="3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 spans="1:25" ht="15.75" customHeight="1" x14ac:dyDescent="0.2">
      <c r="A953" s="3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 spans="1:25" ht="15.75" customHeight="1" x14ac:dyDescent="0.2">
      <c r="A954" s="3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 spans="1:25" ht="15.75" customHeight="1" x14ac:dyDescent="0.2">
      <c r="A955" s="3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 spans="1:25" ht="15.75" customHeight="1" x14ac:dyDescent="0.2">
      <c r="A956" s="3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 spans="1:25" ht="15.75" customHeight="1" x14ac:dyDescent="0.2">
      <c r="A957" s="3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 spans="1:25" ht="15.75" customHeight="1" x14ac:dyDescent="0.2">
      <c r="A958" s="3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 spans="1:25" ht="15.75" customHeight="1" x14ac:dyDescent="0.2">
      <c r="A959" s="3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 spans="1:25" ht="15.75" customHeight="1" x14ac:dyDescent="0.2">
      <c r="A960" s="3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 spans="1:25" ht="15.75" customHeight="1" x14ac:dyDescent="0.2">
      <c r="A961" s="3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 spans="1:25" ht="15.75" customHeight="1" x14ac:dyDescent="0.2">
      <c r="A962" s="3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 spans="1:25" ht="15.75" customHeight="1" x14ac:dyDescent="0.2">
      <c r="A963" s="3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spans="1:25" ht="15.75" customHeight="1" x14ac:dyDescent="0.2">
      <c r="A964" s="3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spans="1:25" ht="15.75" customHeight="1" x14ac:dyDescent="0.2">
      <c r="A965" s="3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 spans="1:25" ht="15.75" customHeight="1" x14ac:dyDescent="0.2">
      <c r="A966" s="3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 spans="1:25" ht="15.75" customHeight="1" x14ac:dyDescent="0.2">
      <c r="A967" s="3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 spans="1:25" ht="15.75" customHeight="1" x14ac:dyDescent="0.2">
      <c r="A968" s="3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 spans="1:25" ht="15.75" customHeight="1" x14ac:dyDescent="0.2">
      <c r="A969" s="3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 spans="1:25" ht="15.75" customHeight="1" x14ac:dyDescent="0.2">
      <c r="A970" s="3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 spans="1:25" ht="15.75" customHeight="1" x14ac:dyDescent="0.2">
      <c r="A971" s="3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 spans="1:25" ht="15.75" customHeight="1" x14ac:dyDescent="0.2">
      <c r="A972" s="3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 spans="1:25" ht="15.75" customHeight="1" x14ac:dyDescent="0.2">
      <c r="A973" s="3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 spans="1:25" ht="15.75" customHeight="1" x14ac:dyDescent="0.2">
      <c r="A974" s="3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 spans="1:25" ht="15.75" customHeight="1" x14ac:dyDescent="0.2">
      <c r="A975" s="3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 spans="1:25" ht="15.75" customHeight="1" x14ac:dyDescent="0.2">
      <c r="A976" s="3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 spans="1:25" ht="15.75" customHeight="1" x14ac:dyDescent="0.2">
      <c r="A977" s="3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 spans="1:25" ht="15.75" customHeight="1" x14ac:dyDescent="0.2">
      <c r="A978" s="3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 spans="1:25" ht="15.75" customHeight="1" x14ac:dyDescent="0.2">
      <c r="A979" s="3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spans="1:25" ht="15.75" customHeight="1" x14ac:dyDescent="0.2">
      <c r="A980" s="3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spans="1:25" ht="15.75" customHeight="1" x14ac:dyDescent="0.2">
      <c r="A981" s="3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 spans="1:25" ht="15.75" customHeight="1" x14ac:dyDescent="0.2">
      <c r="A982" s="3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 spans="1:25" ht="15.75" customHeight="1" x14ac:dyDescent="0.2">
      <c r="A983" s="3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 spans="1:25" ht="15.75" customHeight="1" x14ac:dyDescent="0.2">
      <c r="A984" s="3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 spans="1:25" ht="15.75" customHeight="1" x14ac:dyDescent="0.2">
      <c r="A985" s="3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 spans="1:25" ht="15.75" customHeight="1" x14ac:dyDescent="0.2">
      <c r="A986" s="3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 spans="1:25" ht="15.75" customHeight="1" x14ac:dyDescent="0.2">
      <c r="A987" s="3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 spans="1:25" ht="15.75" customHeight="1" x14ac:dyDescent="0.2">
      <c r="A988" s="3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 spans="1:25" ht="15.75" customHeight="1" x14ac:dyDescent="0.2">
      <c r="A989" s="3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 spans="1:25" ht="15.75" customHeight="1" x14ac:dyDescent="0.2">
      <c r="A990" s="3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  <row r="991" spans="1:25" ht="15.75" customHeight="1" x14ac:dyDescent="0.2">
      <c r="A991" s="3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30"/>
      <c r="Q991" s="30"/>
      <c r="R991" s="30"/>
      <c r="S991" s="30"/>
      <c r="T991" s="30"/>
      <c r="U991" s="30"/>
      <c r="V991" s="30"/>
      <c r="W991" s="30"/>
      <c r="X991" s="30"/>
      <c r="Y991" s="30"/>
    </row>
    <row r="992" spans="1:25" ht="15.75" customHeight="1" x14ac:dyDescent="0.2">
      <c r="A992" s="3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30"/>
      <c r="Q992" s="30"/>
      <c r="R992" s="30"/>
      <c r="S992" s="30"/>
      <c r="T992" s="30"/>
      <c r="U992" s="30"/>
      <c r="V992" s="30"/>
      <c r="W992" s="30"/>
      <c r="X992" s="30"/>
      <c r="Y992" s="30"/>
    </row>
    <row r="993" spans="1:25" ht="15.75" customHeight="1" x14ac:dyDescent="0.2">
      <c r="A993" s="3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30"/>
      <c r="Q993" s="30"/>
      <c r="R993" s="30"/>
      <c r="S993" s="30"/>
      <c r="T993" s="30"/>
      <c r="U993" s="30"/>
      <c r="V993" s="30"/>
      <c r="W993" s="30"/>
      <c r="X993" s="30"/>
      <c r="Y993" s="30"/>
    </row>
    <row r="994" spans="1:25" ht="15.75" customHeight="1" x14ac:dyDescent="0.2">
      <c r="A994" s="3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30"/>
      <c r="Q994" s="30"/>
      <c r="R994" s="30"/>
      <c r="S994" s="30"/>
      <c r="T994" s="30"/>
      <c r="U994" s="30"/>
      <c r="V994" s="30"/>
      <c r="W994" s="30"/>
      <c r="X994" s="30"/>
      <c r="Y994" s="30"/>
    </row>
    <row r="995" spans="1:25" ht="15.75" customHeight="1" x14ac:dyDescent="0.2">
      <c r="A995" s="3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30"/>
      <c r="Q995" s="30"/>
      <c r="R995" s="30"/>
      <c r="S995" s="30"/>
      <c r="T995" s="30"/>
      <c r="U995" s="30"/>
      <c r="V995" s="30"/>
      <c r="W995" s="30"/>
      <c r="X995" s="30"/>
      <c r="Y995" s="30"/>
    </row>
    <row r="996" spans="1:25" ht="15.75" customHeight="1" x14ac:dyDescent="0.2">
      <c r="A996" s="3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30"/>
      <c r="Q996" s="30"/>
      <c r="R996" s="30"/>
      <c r="S996" s="30"/>
      <c r="T996" s="30"/>
      <c r="U996" s="30"/>
      <c r="V996" s="30"/>
      <c r="W996" s="30"/>
      <c r="X996" s="30"/>
      <c r="Y996" s="30"/>
    </row>
    <row r="997" spans="1:25" ht="15.75" customHeight="1" x14ac:dyDescent="0.2">
      <c r="A997" s="3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30"/>
      <c r="Q997" s="30"/>
      <c r="R997" s="30"/>
      <c r="S997" s="30"/>
      <c r="T997" s="30"/>
      <c r="U997" s="30"/>
      <c r="V997" s="30"/>
      <c r="W997" s="30"/>
      <c r="X997" s="30"/>
      <c r="Y997" s="30"/>
    </row>
    <row r="998" spans="1:25" ht="15.75" customHeight="1" x14ac:dyDescent="0.2">
      <c r="A998" s="3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30"/>
      <c r="Q998" s="30"/>
      <c r="R998" s="30"/>
      <c r="S998" s="30"/>
      <c r="T998" s="30"/>
      <c r="U998" s="30"/>
      <c r="V998" s="30"/>
      <c r="W998" s="30"/>
      <c r="X998" s="30"/>
      <c r="Y998" s="30"/>
    </row>
    <row r="999" spans="1:25" ht="15.75" customHeight="1" x14ac:dyDescent="0.2">
      <c r="A999" s="3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30"/>
      <c r="Q999" s="30"/>
      <c r="R999" s="30"/>
      <c r="S999" s="30"/>
      <c r="T999" s="30"/>
      <c r="U999" s="30"/>
      <c r="V999" s="30"/>
      <c r="W999" s="30"/>
      <c r="X999" s="30"/>
      <c r="Y999" s="30"/>
    </row>
    <row r="1000" spans="1:25" ht="15.75" customHeight="1" x14ac:dyDescent="0.2">
      <c r="A1000" s="3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</row>
    <row r="1001" spans="1:25" ht="15.75" customHeight="1" x14ac:dyDescent="0.2">
      <c r="A1001" s="30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</row>
    <row r="1002" spans="1:25" ht="15.75" customHeight="1" x14ac:dyDescent="0.2">
      <c r="A1002" s="30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</row>
    <row r="1003" spans="1:25" ht="15.75" customHeight="1" x14ac:dyDescent="0.2">
      <c r="A1003" s="30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</row>
    <row r="1004" spans="1:25" ht="15.75" customHeight="1" x14ac:dyDescent="0.2">
      <c r="A1004" s="30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</row>
    <row r="1005" spans="1:25" ht="15.75" customHeight="1" x14ac:dyDescent="0.2">
      <c r="A1005" s="30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</row>
  </sheetData>
  <mergeCells count="98">
    <mergeCell ref="B1:D6"/>
    <mergeCell ref="E1:M6"/>
    <mergeCell ref="F34:G34"/>
    <mergeCell ref="F32:G32"/>
    <mergeCell ref="F16:I16"/>
    <mergeCell ref="F39:G39"/>
    <mergeCell ref="F38:G38"/>
    <mergeCell ref="F37:G37"/>
    <mergeCell ref="F36:G36"/>
    <mergeCell ref="F35:G35"/>
    <mergeCell ref="F19:G19"/>
    <mergeCell ref="F20:G20"/>
    <mergeCell ref="F21:G21"/>
    <mergeCell ref="F22:G22"/>
    <mergeCell ref="F23:G23"/>
    <mergeCell ref="F17:G17"/>
    <mergeCell ref="H17:I17"/>
    <mergeCell ref="F18:G18"/>
    <mergeCell ref="D26:E26"/>
    <mergeCell ref="D27:E27"/>
    <mergeCell ref="D18:E18"/>
    <mergeCell ref="D19:E19"/>
    <mergeCell ref="D20:E20"/>
    <mergeCell ref="B13:C14"/>
    <mergeCell ref="D16:E16"/>
    <mergeCell ref="D17:E17"/>
    <mergeCell ref="M7:N7"/>
    <mergeCell ref="B8:C8"/>
    <mergeCell ref="D8:I8"/>
    <mergeCell ref="B11:C11"/>
    <mergeCell ref="D11:L11"/>
    <mergeCell ref="D21:E21"/>
    <mergeCell ref="D22:E22"/>
    <mergeCell ref="D23:E23"/>
    <mergeCell ref="D24:E24"/>
    <mergeCell ref="D25:E25"/>
    <mergeCell ref="B44:H47"/>
    <mergeCell ref="D31:E31"/>
    <mergeCell ref="D35:E35"/>
    <mergeCell ref="F28:G28"/>
    <mergeCell ref="F29:G29"/>
    <mergeCell ref="F30:G30"/>
    <mergeCell ref="F31:G31"/>
    <mergeCell ref="F33:G33"/>
    <mergeCell ref="F24:G24"/>
    <mergeCell ref="F25:G25"/>
    <mergeCell ref="F26:G26"/>
    <mergeCell ref="F27:G27"/>
    <mergeCell ref="B48:H50"/>
    <mergeCell ref="B53:I53"/>
    <mergeCell ref="B54:G54"/>
    <mergeCell ref="H54:I54"/>
    <mergeCell ref="H63:I63"/>
    <mergeCell ref="D65:I65"/>
    <mergeCell ref="D66:G66"/>
    <mergeCell ref="D67:G67"/>
    <mergeCell ref="B55:G59"/>
    <mergeCell ref="H55:I59"/>
    <mergeCell ref="B60:G60"/>
    <mergeCell ref="H60:I60"/>
    <mergeCell ref="B61:G62"/>
    <mergeCell ref="H61:I62"/>
    <mergeCell ref="B63:G63"/>
    <mergeCell ref="D40:E40"/>
    <mergeCell ref="D36:E36"/>
    <mergeCell ref="D37:E37"/>
    <mergeCell ref="D38:E38"/>
    <mergeCell ref="D33:E33"/>
    <mergeCell ref="D34:E34"/>
    <mergeCell ref="D32:E32"/>
    <mergeCell ref="D28:E28"/>
    <mergeCell ref="D29:E29"/>
    <mergeCell ref="D39:E39"/>
    <mergeCell ref="D30:E30"/>
    <mergeCell ref="F40:G40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7:I37"/>
    <mergeCell ref="H38:I38"/>
    <mergeCell ref="H39:I39"/>
    <mergeCell ref="H40:I40"/>
    <mergeCell ref="H32:I32"/>
    <mergeCell ref="H33:I33"/>
    <mergeCell ref="H34:I34"/>
    <mergeCell ref="H35:I35"/>
    <mergeCell ref="H36:I36"/>
  </mergeCells>
  <conditionalFormatting sqref="K17:K40">
    <cfRule type="cellIs" dxfId="0" priority="1" operator="equal">
      <formula>"N/A"</formula>
    </cfRule>
  </conditionalFormatting>
  <dataValidations count="2">
    <dataValidation allowBlank="1" showErrorMessage="1" sqref="G14 D14" xr:uid="{00000000-0002-0000-0100-000000000000}"/>
    <dataValidation type="list" allowBlank="1" showErrorMessage="1" sqref="F14" xr:uid="{00000000-0002-0000-0100-000003000000}">
      <formula1>"41,81"</formula1>
    </dataValidation>
  </dataValidations>
  <printOptions horizontalCentered="1"/>
  <pageMargins left="0.59055118110236227" right="0.59055118110236227" top="0.39370078740157483" bottom="0.39370078740157483" header="0" footer="0"/>
  <pageSetup scale="2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2000000}">
          <x14:formula1>
            <xm:f>Codificación!$A$3:$A$32</xm:f>
          </x14:formula1>
          <xm:sqref>J18:J40</xm:sqref>
        </x14:dataValidation>
        <x14:dataValidation type="list" allowBlank="1" showErrorMessage="1" xr:uid="{00000000-0002-0000-0100-000004000000}">
          <x14:formula1>
            <xm:f>Codificación!$A$2:$A$32</xm:f>
          </x14:formula1>
          <xm:sqref>J17</xm:sqref>
        </x14:dataValidation>
        <x14:dataValidation type="list" allowBlank="1" showInputMessage="1" showErrorMessage="1" xr:uid="{00000000-0002-0000-0100-000005000000}">
          <x14:formula1>
            <xm:f>Moneda!$A$2:$A$5</xm:f>
          </x14:formula1>
          <xm:sqref>M17:M40</xm:sqref>
        </x14:dataValidation>
        <x14:dataValidation type="list" allowBlank="1" showErrorMessage="1" xr:uid="{F456779F-4307-400E-8070-176A2369D967}">
          <x14:formula1>
            <xm:f>Actividad!$A$2:$A$14</xm:f>
          </x14:formula1>
          <xm:sqref>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0898-6A56-4073-9C47-6567C5EAA7DC}">
  <sheetPr codeName="Hoja7">
    <tabColor rgb="FFFABF8F"/>
    <pageSetUpPr fitToPage="1"/>
  </sheetPr>
  <dimension ref="A1:AA993"/>
  <sheetViews>
    <sheetView showGridLines="0" topLeftCell="B1" zoomScale="80" zoomScaleNormal="80" workbookViewId="0">
      <selection activeCell="M33" sqref="M33"/>
    </sheetView>
  </sheetViews>
  <sheetFormatPr baseColWidth="10" defaultColWidth="12.5703125" defaultRowHeight="15" customHeight="1" x14ac:dyDescent="0.2"/>
  <cols>
    <col min="1" max="2" width="3" customWidth="1"/>
    <col min="3" max="3" width="15.42578125" customWidth="1"/>
    <col min="4" max="4" width="5.28515625" customWidth="1"/>
    <col min="5" max="5" width="18.140625" customWidth="1"/>
    <col min="6" max="6" width="12.42578125" customWidth="1"/>
    <col min="7" max="7" width="12.7109375" customWidth="1"/>
    <col min="8" max="8" width="14.7109375" customWidth="1"/>
    <col min="9" max="9" width="14" customWidth="1"/>
    <col min="10" max="10" width="11.85546875" customWidth="1"/>
    <col min="11" max="11" width="14.42578125" customWidth="1"/>
    <col min="12" max="12" width="11.140625" customWidth="1"/>
    <col min="13" max="13" width="14" customWidth="1"/>
    <col min="14" max="14" width="16" customWidth="1"/>
    <col min="15" max="15" width="3" customWidth="1"/>
    <col min="16" max="22" width="10.5703125" hidden="1" customWidth="1"/>
    <col min="23" max="27" width="10.5703125" customWidth="1"/>
  </cols>
  <sheetData>
    <row r="1" spans="1:27" ht="111" customHeight="1" x14ac:dyDescent="0.3">
      <c r="A1" s="1"/>
      <c r="B1" s="1"/>
      <c r="C1" s="319" t="e" vm="1">
        <v>#VALUE!</v>
      </c>
      <c r="D1" s="319"/>
      <c r="E1" s="319"/>
      <c r="F1" s="127" t="s">
        <v>199</v>
      </c>
      <c r="G1" s="127"/>
      <c r="H1" s="127"/>
      <c r="I1" s="127"/>
      <c r="J1" s="127"/>
      <c r="K1" s="127"/>
      <c r="L1" s="127"/>
      <c r="M1" s="127"/>
      <c r="N1" s="127"/>
      <c r="O1" s="318"/>
      <c r="P1" s="70"/>
      <c r="Q1" s="71"/>
      <c r="R1" s="1"/>
      <c r="S1" s="1"/>
      <c r="T1" s="1"/>
      <c r="U1" s="2"/>
      <c r="V1" s="3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319"/>
      <c r="D2" s="319"/>
      <c r="E2" s="319"/>
      <c r="F2" s="127"/>
      <c r="G2" s="127"/>
      <c r="H2" s="127"/>
      <c r="I2" s="127"/>
      <c r="J2" s="127"/>
      <c r="K2" s="127"/>
      <c r="L2" s="127"/>
      <c r="M2" s="127"/>
      <c r="N2" s="127"/>
      <c r="O2" s="6"/>
      <c r="P2" s="72"/>
      <c r="Q2" s="73"/>
      <c r="R2" s="1"/>
      <c r="S2" s="1"/>
      <c r="T2" s="1"/>
      <c r="U2" s="2"/>
      <c r="V2" s="3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26"/>
      <c r="D3" s="126"/>
      <c r="E3" s="126"/>
      <c r="F3" s="5"/>
      <c r="G3" s="5"/>
      <c r="H3" s="5"/>
      <c r="I3" s="5"/>
      <c r="J3" s="5"/>
      <c r="K3" s="5"/>
      <c r="L3" s="5"/>
      <c r="M3" s="5"/>
      <c r="N3" s="4"/>
      <c r="O3" s="6"/>
      <c r="P3" s="72"/>
      <c r="Q3" s="73"/>
      <c r="R3" s="1"/>
      <c r="S3" s="1"/>
      <c r="T3" s="1"/>
      <c r="U3" s="2"/>
      <c r="V3" s="3"/>
      <c r="W3" s="1"/>
      <c r="X3" s="1"/>
      <c r="Y3" s="1"/>
      <c r="Z3" s="1"/>
      <c r="AA3" s="1"/>
    </row>
    <row r="4" spans="1:27" ht="19.5" customHeight="1" x14ac:dyDescent="0.25">
      <c r="A4" s="1"/>
      <c r="B4" s="1"/>
      <c r="C4" s="4"/>
      <c r="D4" s="4"/>
      <c r="E4" s="4"/>
      <c r="F4" s="4"/>
      <c r="G4" s="4"/>
      <c r="H4" s="7"/>
      <c r="I4" s="7"/>
      <c r="J4" s="1"/>
      <c r="K4" s="8"/>
      <c r="L4" s="133" t="s">
        <v>0</v>
      </c>
      <c r="M4" s="287">
        <f ca="1">TODAY()</f>
        <v>46099</v>
      </c>
      <c r="N4" s="288"/>
      <c r="O4" s="9"/>
      <c r="P4" s="74"/>
      <c r="Q4" s="75"/>
      <c r="R4" s="1"/>
      <c r="S4" s="1"/>
      <c r="T4" s="1"/>
      <c r="U4" s="2"/>
      <c r="V4" s="3"/>
      <c r="W4" s="1"/>
      <c r="X4" s="1"/>
      <c r="Y4" s="1"/>
      <c r="Z4" s="1"/>
      <c r="AA4" s="1"/>
    </row>
    <row r="5" spans="1:27" ht="21.75" customHeight="1" x14ac:dyDescent="0.25">
      <c r="A5" s="1"/>
      <c r="B5" s="1"/>
      <c r="C5" s="4"/>
      <c r="D5" s="4"/>
      <c r="E5" s="8"/>
      <c r="F5" s="8"/>
      <c r="G5" s="8"/>
      <c r="H5" s="10"/>
      <c r="I5" s="10"/>
      <c r="J5" s="11"/>
      <c r="K5" s="10"/>
      <c r="L5" s="10"/>
      <c r="M5" s="115" t="s">
        <v>1</v>
      </c>
      <c r="N5" s="104"/>
      <c r="O5" s="9"/>
      <c r="P5" s="76"/>
      <c r="Q5" s="77"/>
      <c r="R5" s="1"/>
      <c r="S5" s="1"/>
      <c r="T5" s="1"/>
      <c r="U5" s="2"/>
      <c r="V5" s="3"/>
      <c r="W5" s="1"/>
      <c r="X5" s="1"/>
      <c r="Y5" s="1"/>
      <c r="Z5" s="1"/>
      <c r="AA5" s="1"/>
    </row>
    <row r="6" spans="1:27" ht="27.75" customHeight="1" x14ac:dyDescent="0.25">
      <c r="A6" s="1"/>
      <c r="B6" s="1"/>
      <c r="C6" s="278" t="s">
        <v>2</v>
      </c>
      <c r="D6" s="279"/>
      <c r="E6" s="280">
        <f>Solicitud!D5</f>
        <v>0</v>
      </c>
      <c r="F6" s="281"/>
      <c r="G6" s="281"/>
      <c r="H6" s="281"/>
      <c r="I6" s="282"/>
      <c r="J6" s="133" t="s">
        <v>3</v>
      </c>
      <c r="K6" s="134">
        <f>Solicitud!J5</f>
        <v>0</v>
      </c>
      <c r="L6" s="132"/>
      <c r="M6" s="133" t="s">
        <v>4</v>
      </c>
      <c r="N6" s="135">
        <f>Solicitud!M5</f>
        <v>0</v>
      </c>
      <c r="O6" s="9"/>
      <c r="P6" s="78"/>
      <c r="Q6" s="79"/>
      <c r="R6" s="1"/>
      <c r="S6" s="1"/>
      <c r="T6" s="1"/>
      <c r="U6" s="2"/>
      <c r="V6" s="3"/>
      <c r="W6" s="1"/>
      <c r="X6" s="1"/>
      <c r="Y6" s="1"/>
      <c r="Z6" s="1"/>
      <c r="AA6" s="1"/>
    </row>
    <row r="7" spans="1:27" ht="9.75" customHeight="1" x14ac:dyDescent="0.25">
      <c r="A7" s="73"/>
      <c r="B7" s="73"/>
      <c r="C7" s="283"/>
      <c r="D7" s="283"/>
      <c r="E7" s="137"/>
      <c r="F7" s="137"/>
      <c r="G7" s="137"/>
      <c r="H7" s="137"/>
      <c r="I7" s="137"/>
      <c r="J7" s="138"/>
      <c r="K7" s="138"/>
      <c r="L7" s="138"/>
      <c r="M7" s="139"/>
      <c r="N7" s="140"/>
      <c r="O7" s="9"/>
      <c r="P7" s="80"/>
      <c r="Q7" s="81"/>
      <c r="R7" s="73"/>
      <c r="S7" s="73"/>
      <c r="T7" s="73"/>
      <c r="U7" s="82"/>
      <c r="V7" s="83"/>
      <c r="W7" s="73"/>
      <c r="X7" s="73"/>
      <c r="Y7" s="73"/>
      <c r="Z7" s="73"/>
      <c r="AA7" s="73"/>
    </row>
    <row r="8" spans="1:27" ht="46.5" customHeight="1" x14ac:dyDescent="0.25">
      <c r="A8" s="73"/>
      <c r="B8" s="73"/>
      <c r="C8" s="278" t="s">
        <v>40</v>
      </c>
      <c r="D8" s="279"/>
      <c r="E8" s="130"/>
      <c r="F8" s="131"/>
      <c r="G8" s="131"/>
      <c r="H8" s="131"/>
      <c r="I8" s="131"/>
      <c r="J8" s="131"/>
      <c r="K8" s="131"/>
      <c r="L8" s="131"/>
      <c r="M8" s="131"/>
      <c r="N8" s="132"/>
      <c r="O8" s="9"/>
      <c r="P8" s="84"/>
      <c r="Q8" s="85"/>
      <c r="R8" s="73"/>
      <c r="S8" s="73"/>
      <c r="T8" s="73"/>
      <c r="U8" s="82"/>
      <c r="V8" s="83"/>
      <c r="W8" s="73"/>
      <c r="X8" s="73"/>
      <c r="Y8" s="73"/>
      <c r="Z8" s="73"/>
      <c r="AA8" s="73"/>
    </row>
    <row r="9" spans="1:27" ht="9.75" customHeight="1" x14ac:dyDescent="0.2">
      <c r="A9" s="12"/>
      <c r="B9" s="1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5.75" customHeight="1" x14ac:dyDescent="0.2">
      <c r="A10" s="12"/>
      <c r="B10" s="12"/>
      <c r="C10" s="278" t="s">
        <v>6</v>
      </c>
      <c r="D10" s="278"/>
      <c r="E10" s="157" t="s">
        <v>7</v>
      </c>
      <c r="F10" s="158" t="s">
        <v>8</v>
      </c>
      <c r="G10" s="158" t="s">
        <v>9</v>
      </c>
      <c r="H10" s="12"/>
      <c r="I10" s="284" t="s">
        <v>41</v>
      </c>
      <c r="J10" s="285"/>
      <c r="K10" s="286"/>
      <c r="L10" s="132"/>
      <c r="M10" s="264" t="s">
        <v>11</v>
      </c>
      <c r="N10" s="135" t="s">
        <v>12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8" customHeight="1" x14ac:dyDescent="0.2">
      <c r="A11" s="12"/>
      <c r="B11" s="12"/>
      <c r="C11" s="278"/>
      <c r="D11" s="278"/>
      <c r="E11" s="13"/>
      <c r="F11" s="14"/>
      <c r="G11" s="14"/>
      <c r="H11" s="12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2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2.7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2.7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8" customHeight="1" x14ac:dyDescent="0.2">
      <c r="A15" s="12"/>
      <c r="B15" s="12"/>
      <c r="C15" s="113" t="s">
        <v>188</v>
      </c>
      <c r="D15" s="106"/>
      <c r="E15" s="106"/>
      <c r="F15" s="106"/>
      <c r="G15" s="106"/>
      <c r="H15" s="107"/>
      <c r="I15" s="116" t="s">
        <v>13</v>
      </c>
      <c r="J15" s="111"/>
      <c r="K15" s="111"/>
      <c r="L15" s="111"/>
      <c r="M15" s="111"/>
      <c r="N15" s="11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21" customHeight="1" x14ac:dyDescent="0.2">
      <c r="A16" s="12"/>
      <c r="B16" s="12"/>
      <c r="C16" s="213" t="s">
        <v>14</v>
      </c>
      <c r="D16" s="131"/>
      <c r="E16" s="131"/>
      <c r="F16" s="289" t="s">
        <v>15</v>
      </c>
      <c r="G16" s="131"/>
      <c r="H16" s="132"/>
      <c r="I16" s="290"/>
      <c r="J16" s="291"/>
      <c r="K16" s="291"/>
      <c r="L16" s="291"/>
      <c r="M16" s="291"/>
      <c r="N16" s="29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4.25" customHeight="1" x14ac:dyDescent="0.2">
      <c r="A17" s="12"/>
      <c r="B17" s="12"/>
      <c r="C17" s="293"/>
      <c r="D17" s="205"/>
      <c r="E17" s="205"/>
      <c r="F17" s="294"/>
      <c r="G17" s="205"/>
      <c r="H17" s="285"/>
      <c r="I17" s="295"/>
      <c r="J17" s="296"/>
      <c r="K17" s="205"/>
      <c r="L17" s="238"/>
      <c r="M17" s="238"/>
      <c r="N17" s="297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4.25" customHeight="1" x14ac:dyDescent="0.2">
      <c r="A18" s="12"/>
      <c r="B18" s="12"/>
      <c r="C18" s="209"/>
      <c r="D18" s="205"/>
      <c r="E18" s="205"/>
      <c r="F18" s="209"/>
      <c r="G18" s="205"/>
      <c r="H18" s="285"/>
      <c r="I18" s="295"/>
      <c r="J18" s="296"/>
      <c r="K18" s="205"/>
      <c r="L18" s="238"/>
      <c r="M18" s="238"/>
      <c r="N18" s="297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4.25" customHeight="1" x14ac:dyDescent="0.2">
      <c r="A19" s="12"/>
      <c r="B19" s="12"/>
      <c r="C19" s="209"/>
      <c r="D19" s="205"/>
      <c r="E19" s="205"/>
      <c r="F19" s="209"/>
      <c r="G19" s="205"/>
      <c r="H19" s="285"/>
      <c r="I19" s="295" t="s">
        <v>16</v>
      </c>
      <c r="J19" s="298">
        <f>K10</f>
        <v>0</v>
      </c>
      <c r="K19" s="132"/>
      <c r="L19" s="238"/>
      <c r="M19" s="238"/>
      <c r="N19" s="297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2.75" customHeight="1" x14ac:dyDescent="0.2">
      <c r="A20" s="12"/>
      <c r="B20" s="12"/>
      <c r="C20" s="209"/>
      <c r="D20" s="205"/>
      <c r="E20" s="205"/>
      <c r="F20" s="209"/>
      <c r="G20" s="205"/>
      <c r="H20" s="285"/>
      <c r="I20" s="295" t="s">
        <v>11</v>
      </c>
      <c r="J20" s="299" t="str">
        <f>+N10</f>
        <v>CLP</v>
      </c>
      <c r="K20" s="132"/>
      <c r="L20" s="238"/>
      <c r="M20" s="238"/>
      <c r="N20" s="297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2.75" customHeight="1" x14ac:dyDescent="0.2">
      <c r="A21" s="12"/>
      <c r="B21" s="12"/>
      <c r="C21" s="211"/>
      <c r="D21" s="201"/>
      <c r="E21" s="201"/>
      <c r="F21" s="211"/>
      <c r="G21" s="201"/>
      <c r="H21" s="219"/>
      <c r="I21" s="300"/>
      <c r="J21" s="301"/>
      <c r="K21" s="301"/>
      <c r="L21" s="302"/>
      <c r="M21" s="302"/>
      <c r="N21" s="303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4.25" customHeight="1" x14ac:dyDescent="0.2">
      <c r="A22" s="12"/>
      <c r="B22" s="12"/>
      <c r="C22" s="213" t="s">
        <v>17</v>
      </c>
      <c r="D22" s="131"/>
      <c r="E22" s="132"/>
      <c r="F22" s="213" t="s">
        <v>17</v>
      </c>
      <c r="G22" s="131"/>
      <c r="H22" s="132"/>
      <c r="I22" s="238"/>
      <c r="J22" s="238"/>
      <c r="K22" s="222"/>
      <c r="L22" s="304" t="s">
        <v>17</v>
      </c>
      <c r="M22" s="131"/>
      <c r="N22" s="13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4.25" customHeight="1" x14ac:dyDescent="0.2">
      <c r="A23" s="12"/>
      <c r="B23" s="12"/>
      <c r="C23" s="305"/>
      <c r="D23" s="216"/>
      <c r="E23" s="217"/>
      <c r="F23" s="305"/>
      <c r="G23" s="216"/>
      <c r="H23" s="217"/>
      <c r="I23" s="238"/>
      <c r="J23" s="238"/>
      <c r="K23" s="222"/>
      <c r="L23" s="306"/>
      <c r="M23" s="306"/>
      <c r="N23" s="306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8.75" customHeight="1" x14ac:dyDescent="0.2">
      <c r="A24" s="12"/>
      <c r="B24" s="12"/>
      <c r="C24" s="211"/>
      <c r="D24" s="201"/>
      <c r="E24" s="219"/>
      <c r="F24" s="211"/>
      <c r="G24" s="201"/>
      <c r="H24" s="219"/>
      <c r="I24" s="238"/>
      <c r="J24" s="238"/>
      <c r="K24" s="222"/>
      <c r="L24" s="306"/>
      <c r="M24" s="306"/>
      <c r="N24" s="306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4.25" customHeight="1" x14ac:dyDescent="0.2">
      <c r="A25" s="12"/>
      <c r="B25" s="12"/>
      <c r="C25" s="213" t="s">
        <v>18</v>
      </c>
      <c r="D25" s="131"/>
      <c r="E25" s="132"/>
      <c r="F25" s="213" t="s">
        <v>18</v>
      </c>
      <c r="G25" s="131"/>
      <c r="H25" s="132"/>
      <c r="I25" s="238"/>
      <c r="J25" s="238"/>
      <c r="K25" s="222"/>
      <c r="L25" s="306"/>
      <c r="M25" s="306"/>
      <c r="N25" s="306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2.75" customHeight="1" x14ac:dyDescent="0.2">
      <c r="A26" s="12"/>
      <c r="B26" s="12"/>
      <c r="C26" s="307"/>
      <c r="D26" s="222"/>
      <c r="E26" s="222"/>
      <c r="F26" s="222"/>
      <c r="G26" s="222"/>
      <c r="H26" s="308"/>
      <c r="I26" s="238"/>
      <c r="J26" s="238"/>
      <c r="K26" s="238"/>
      <c r="L26" s="309"/>
      <c r="M26" s="309"/>
      <c r="N26" s="309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2.75" customHeight="1" thickBot="1" x14ac:dyDescent="0.25">
      <c r="A27" s="12"/>
      <c r="B27" s="12"/>
      <c r="C27" s="310" t="s">
        <v>19</v>
      </c>
      <c r="D27" s="205"/>
      <c r="E27" s="227" t="s">
        <v>20</v>
      </c>
      <c r="F27" s="131"/>
      <c r="G27" s="132"/>
      <c r="H27" s="311"/>
      <c r="I27" s="238"/>
      <c r="J27" s="238"/>
      <c r="K27" s="238"/>
      <c r="L27" s="238"/>
      <c r="M27" s="238"/>
      <c r="N27" s="238"/>
      <c r="O27" s="12"/>
      <c r="P27" s="20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2.75" customHeight="1" x14ac:dyDescent="0.2">
      <c r="A28" s="12"/>
      <c r="B28" s="12"/>
      <c r="C28" s="310" t="s">
        <v>21</v>
      </c>
      <c r="D28" s="205"/>
      <c r="E28" s="227"/>
      <c r="F28" s="132"/>
      <c r="G28" s="230"/>
      <c r="H28" s="311"/>
      <c r="I28" s="238"/>
      <c r="J28" s="238"/>
      <c r="K28" s="238"/>
      <c r="L28" s="238"/>
      <c r="M28" s="238"/>
      <c r="N28" s="238"/>
      <c r="O28" s="12"/>
      <c r="P28" s="8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2.75" customHeight="1" x14ac:dyDescent="0.2">
      <c r="A29" s="12"/>
      <c r="B29" s="12"/>
      <c r="C29" s="310" t="s">
        <v>22</v>
      </c>
      <c r="D29" s="205"/>
      <c r="E29" s="312"/>
      <c r="F29" s="132"/>
      <c r="G29" s="230"/>
      <c r="H29" s="311"/>
      <c r="I29" s="238"/>
      <c r="J29" s="238"/>
      <c r="K29" s="238"/>
      <c r="L29" s="238"/>
      <c r="M29" s="238"/>
      <c r="N29" s="238"/>
      <c r="O29" s="12"/>
      <c r="P29" s="86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2.75" customHeight="1" x14ac:dyDescent="0.2">
      <c r="A30" s="12"/>
      <c r="B30" s="12"/>
      <c r="C30" s="313"/>
      <c r="D30" s="301"/>
      <c r="E30" s="301"/>
      <c r="F30" s="301"/>
      <c r="G30" s="301"/>
      <c r="H30" s="314"/>
      <c r="I30" s="238"/>
      <c r="J30" s="238"/>
      <c r="K30" s="238"/>
      <c r="L30" s="238"/>
      <c r="M30" s="238"/>
      <c r="N30" s="238"/>
      <c r="O30" s="12"/>
      <c r="P30" s="86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2.75" customHeight="1" x14ac:dyDescent="0.2">
      <c r="A31" s="12"/>
      <c r="B31" s="12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2.75" customHeight="1" x14ac:dyDescent="0.2">
      <c r="A32" s="12"/>
      <c r="B32" s="12"/>
      <c r="C32" s="320" t="s">
        <v>23</v>
      </c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6.75" customHeight="1" x14ac:dyDescent="0.2">
      <c r="A33" s="12"/>
      <c r="B33" s="12"/>
      <c r="C33" s="322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s="317" customFormat="1" ht="12.75" customHeight="1" x14ac:dyDescent="0.25">
      <c r="A34" s="315"/>
      <c r="B34" s="315"/>
      <c r="C34" s="323" t="s">
        <v>194</v>
      </c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16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</row>
    <row r="35" spans="1:27" ht="12.75" hidden="1" customHeight="1" x14ac:dyDescent="0.2">
      <c r="A35" s="12"/>
      <c r="B35" s="12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2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2.75" hidden="1" customHeight="1" x14ac:dyDescent="0.2">
      <c r="A36" s="12"/>
      <c r="B36" s="12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2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2.75" hidden="1" customHeight="1" x14ac:dyDescent="0.2">
      <c r="A37" s="12"/>
      <c r="B37" s="12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2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2.75" hidden="1" customHeight="1" x14ac:dyDescent="0.2">
      <c r="A38" s="12"/>
      <c r="B38" s="12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2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s="317" customFormat="1" ht="12.75" customHeight="1" x14ac:dyDescent="0.25">
      <c r="A39" s="315"/>
      <c r="B39" s="315"/>
      <c r="C39" s="323" t="s">
        <v>195</v>
      </c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16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</row>
    <row r="40" spans="1:27" s="317" customFormat="1" ht="12.75" customHeight="1" x14ac:dyDescent="0.25">
      <c r="A40" s="315"/>
      <c r="B40" s="315"/>
      <c r="C40" s="323" t="s">
        <v>196</v>
      </c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16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</row>
    <row r="41" spans="1:27" ht="12.75" customHeight="1" x14ac:dyDescent="0.2">
      <c r="A41" s="12"/>
      <c r="B41" s="12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2.75" customHeight="1" x14ac:dyDescent="0.2">
      <c r="A42" s="12"/>
      <c r="B42" s="12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1:27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1:27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1:27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1:27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</sheetData>
  <mergeCells count="35">
    <mergeCell ref="L22:N22"/>
    <mergeCell ref="C23:E24"/>
    <mergeCell ref="F23:H24"/>
    <mergeCell ref="C27:D27"/>
    <mergeCell ref="E27:G27"/>
    <mergeCell ref="C25:E25"/>
    <mergeCell ref="F25:H25"/>
    <mergeCell ref="C22:E22"/>
    <mergeCell ref="F22:H22"/>
    <mergeCell ref="C28:D28"/>
    <mergeCell ref="E28:F28"/>
    <mergeCell ref="C29:D29"/>
    <mergeCell ref="E29:F29"/>
    <mergeCell ref="J17:K17"/>
    <mergeCell ref="J18:K18"/>
    <mergeCell ref="J19:K19"/>
    <mergeCell ref="J20:K20"/>
    <mergeCell ref="C8:D8"/>
    <mergeCell ref="E8:N8"/>
    <mergeCell ref="C10:D11"/>
    <mergeCell ref="I10:J10"/>
    <mergeCell ref="K10:L10"/>
    <mergeCell ref="C15:H15"/>
    <mergeCell ref="I15:N15"/>
    <mergeCell ref="C16:E16"/>
    <mergeCell ref="F16:H16"/>
    <mergeCell ref="C17:E21"/>
    <mergeCell ref="F17:H21"/>
    <mergeCell ref="M4:N4"/>
    <mergeCell ref="M5:N5"/>
    <mergeCell ref="C6:D6"/>
    <mergeCell ref="E6:I6"/>
    <mergeCell ref="K6:L6"/>
    <mergeCell ref="C1:E2"/>
    <mergeCell ref="F1:N2"/>
  </mergeCells>
  <dataValidations count="3">
    <dataValidation allowBlank="1" showErrorMessage="1" sqref="E11" xr:uid="{C09A6864-4641-4F59-825E-9FEE3278E6CB}"/>
    <dataValidation type="list" allowBlank="1" showErrorMessage="1" sqref="G11" xr:uid="{5A7A5DDD-7AA0-4574-B685-BE276EAD1B9A}">
      <formula1>"41,81"</formula1>
    </dataValidation>
    <dataValidation type="list" allowBlank="1" showErrorMessage="1" sqref="N10" xr:uid="{287479C5-0FEA-423E-8BC7-50160EF18619}">
      <formula1>"CLP,USD,EUR"</formula1>
    </dataValidation>
  </dataValidations>
  <printOptions horizontalCentered="1"/>
  <pageMargins left="0.39370078740157483" right="0.39370078740157483" top="0.74803149606299213" bottom="0.74803149606299213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9BA90D1-C013-4C82-A6C5-816DD0B4E43F}">
          <x14:formula1>
            <xm:f>Actividad!$A$2:$A$14</xm:f>
          </x14:formula1>
          <xm:sqref>F11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Z1000"/>
  <sheetViews>
    <sheetView workbookViewId="0">
      <selection activeCell="I14" sqref="I14"/>
    </sheetView>
  </sheetViews>
  <sheetFormatPr baseColWidth="10" defaultColWidth="12.5703125" defaultRowHeight="15" customHeight="1" x14ac:dyDescent="0.2"/>
  <cols>
    <col min="1" max="1" width="46.140625" customWidth="1"/>
    <col min="2" max="2" width="10.28515625" customWidth="1"/>
    <col min="3" max="3" width="48.140625" customWidth="1"/>
    <col min="4" max="5" width="19.140625" hidden="1" customWidth="1"/>
    <col min="6" max="6" width="11.5703125" hidden="1" customWidth="1"/>
    <col min="7" max="26" width="10.5703125" customWidth="1"/>
  </cols>
  <sheetData>
    <row r="1" spans="1:26" ht="14.25" customHeight="1" x14ac:dyDescent="0.2">
      <c r="A1" s="46" t="s">
        <v>42</v>
      </c>
      <c r="B1" s="47" t="s">
        <v>43</v>
      </c>
      <c r="C1" s="47" t="s">
        <v>44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4.25" customHeight="1" x14ac:dyDescent="0.2">
      <c r="A2" s="98"/>
      <c r="B2" s="99"/>
      <c r="C2" s="99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4.25" customHeight="1" x14ac:dyDescent="0.2">
      <c r="A3" s="100" t="s">
        <v>45</v>
      </c>
      <c r="B3" s="49" t="s">
        <v>46</v>
      </c>
      <c r="C3" s="50" t="s">
        <v>47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4.25" customHeight="1" x14ac:dyDescent="0.2">
      <c r="A4" s="101" t="s">
        <v>48</v>
      </c>
      <c r="B4" s="49" t="s">
        <v>49</v>
      </c>
      <c r="C4" s="50" t="s">
        <v>50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4.25" customHeight="1" x14ac:dyDescent="0.2">
      <c r="A5" s="101" t="s">
        <v>51</v>
      </c>
      <c r="B5" s="49" t="s">
        <v>52</v>
      </c>
      <c r="C5" s="50" t="s">
        <v>51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14.25" customHeight="1" x14ac:dyDescent="0.2">
      <c r="A6" s="100" t="s">
        <v>53</v>
      </c>
      <c r="B6" s="49" t="s">
        <v>54</v>
      </c>
      <c r="C6" s="50" t="s">
        <v>55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4.25" customHeight="1" x14ac:dyDescent="0.2">
      <c r="A7" s="100" t="s">
        <v>56</v>
      </c>
      <c r="B7" s="49" t="s">
        <v>57</v>
      </c>
      <c r="C7" s="50" t="s">
        <v>58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4.25" customHeight="1" x14ac:dyDescent="0.2">
      <c r="A8" s="100" t="s">
        <v>59</v>
      </c>
      <c r="B8" s="49" t="s">
        <v>60</v>
      </c>
      <c r="C8" s="50" t="s">
        <v>61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4.25" customHeight="1" x14ac:dyDescent="0.2">
      <c r="A9" s="102" t="s">
        <v>62</v>
      </c>
      <c r="B9" s="52" t="s">
        <v>63</v>
      </c>
      <c r="C9" s="53" t="s">
        <v>64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4.25" customHeight="1" x14ac:dyDescent="0.2">
      <c r="A10" s="101" t="s">
        <v>65</v>
      </c>
      <c r="B10" s="49" t="s">
        <v>66</v>
      </c>
      <c r="C10" s="50" t="s">
        <v>67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4.25" customHeight="1" x14ac:dyDescent="0.2">
      <c r="A11" s="101" t="s">
        <v>68</v>
      </c>
      <c r="B11" s="49" t="s">
        <v>69</v>
      </c>
      <c r="C11" s="50" t="s">
        <v>70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4.25" customHeight="1" x14ac:dyDescent="0.2">
      <c r="A12" s="101" t="s">
        <v>71</v>
      </c>
      <c r="B12" s="49" t="s">
        <v>72</v>
      </c>
      <c r="C12" s="50" t="s">
        <v>73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4.25" customHeight="1" x14ac:dyDescent="0.2">
      <c r="A13" s="100" t="s">
        <v>74</v>
      </c>
      <c r="B13" s="49" t="s">
        <v>75</v>
      </c>
      <c r="C13" s="54" t="s">
        <v>74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4.25" customHeight="1" x14ac:dyDescent="0.2">
      <c r="A14" s="101" t="s">
        <v>76</v>
      </c>
      <c r="B14" s="49" t="s">
        <v>77</v>
      </c>
      <c r="C14" s="50" t="s">
        <v>78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4.25" customHeight="1" x14ac:dyDescent="0.2">
      <c r="A15" s="100" t="s">
        <v>79</v>
      </c>
      <c r="B15" s="49" t="s">
        <v>80</v>
      </c>
      <c r="C15" s="50" t="s">
        <v>79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4.25" customHeight="1" x14ac:dyDescent="0.2">
      <c r="A16" s="101" t="s">
        <v>81</v>
      </c>
      <c r="B16" s="49" t="s">
        <v>82</v>
      </c>
      <c r="C16" s="50" t="s">
        <v>83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4.25" customHeight="1" x14ac:dyDescent="0.2">
      <c r="A17" s="100" t="s">
        <v>84</v>
      </c>
      <c r="B17" s="49" t="s">
        <v>85</v>
      </c>
      <c r="C17" s="50" t="s">
        <v>86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4.25" customHeight="1" x14ac:dyDescent="0.2">
      <c r="A18" s="100" t="s">
        <v>87</v>
      </c>
      <c r="B18" s="49" t="s">
        <v>88</v>
      </c>
      <c r="C18" s="50" t="s">
        <v>89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4.25" customHeight="1" x14ac:dyDescent="0.2">
      <c r="A19" s="101" t="s">
        <v>90</v>
      </c>
      <c r="B19" s="49" t="s">
        <v>91</v>
      </c>
      <c r="C19" s="50" t="s">
        <v>92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4.25" customHeight="1" x14ac:dyDescent="0.2">
      <c r="A20" s="101" t="s">
        <v>93</v>
      </c>
      <c r="B20" s="49" t="s">
        <v>94</v>
      </c>
      <c r="C20" s="50" t="s">
        <v>95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4.25" customHeight="1" x14ac:dyDescent="0.2">
      <c r="A21" s="101" t="s">
        <v>96</v>
      </c>
      <c r="B21" s="49" t="s">
        <v>97</v>
      </c>
      <c r="C21" s="50" t="s">
        <v>98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4.25" customHeight="1" x14ac:dyDescent="0.2">
      <c r="A22" s="100" t="s">
        <v>99</v>
      </c>
      <c r="B22" s="49" t="s">
        <v>100</v>
      </c>
      <c r="C22" s="50" t="s">
        <v>101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4.25" customHeight="1" x14ac:dyDescent="0.2">
      <c r="A23" s="100" t="s">
        <v>102</v>
      </c>
      <c r="B23" s="49" t="s">
        <v>103</v>
      </c>
      <c r="C23" s="50" t="s">
        <v>104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4.25" customHeight="1" x14ac:dyDescent="0.2">
      <c r="A24" s="101" t="s">
        <v>105</v>
      </c>
      <c r="B24" s="49" t="s">
        <v>106</v>
      </c>
      <c r="C24" s="50" t="s">
        <v>107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4.25" customHeight="1" x14ac:dyDescent="0.2">
      <c r="A25" s="100" t="s">
        <v>108</v>
      </c>
      <c r="B25" s="49" t="s">
        <v>109</v>
      </c>
      <c r="C25" s="50" t="s">
        <v>110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4.25" customHeight="1" x14ac:dyDescent="0.2">
      <c r="A26" s="100" t="s">
        <v>111</v>
      </c>
      <c r="B26" s="49" t="s">
        <v>112</v>
      </c>
      <c r="C26" s="50" t="s">
        <v>111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4.25" customHeight="1" x14ac:dyDescent="0.2">
      <c r="A27" s="101" t="s">
        <v>113</v>
      </c>
      <c r="B27" s="49" t="s">
        <v>114</v>
      </c>
      <c r="C27" s="50" t="s">
        <v>115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4.25" customHeight="1" x14ac:dyDescent="0.2">
      <c r="A28" s="101" t="s">
        <v>116</v>
      </c>
      <c r="B28" s="49" t="s">
        <v>117</v>
      </c>
      <c r="C28" s="50" t="s">
        <v>116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4.25" customHeight="1" x14ac:dyDescent="0.2">
      <c r="A29" s="101" t="s">
        <v>118</v>
      </c>
      <c r="B29" s="49" t="s">
        <v>119</v>
      </c>
      <c r="C29" s="50" t="s">
        <v>120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4.25" customHeight="1" x14ac:dyDescent="0.2">
      <c r="A30" s="101" t="s">
        <v>121</v>
      </c>
      <c r="B30" s="49" t="s">
        <v>122</v>
      </c>
      <c r="C30" s="50" t="s">
        <v>123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4.25" customHeight="1" x14ac:dyDescent="0.2">
      <c r="A31" s="101" t="s">
        <v>124</v>
      </c>
      <c r="B31" s="49" t="s">
        <v>125</v>
      </c>
      <c r="C31" s="50" t="s">
        <v>124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4.25" customHeight="1" x14ac:dyDescent="0.2">
      <c r="A32" s="101" t="s">
        <v>126</v>
      </c>
      <c r="B32" s="49" t="s">
        <v>85</v>
      </c>
      <c r="C32" s="50" t="s">
        <v>86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4.25" customHeight="1" x14ac:dyDescent="0.2">
      <c r="A33" s="16"/>
      <c r="B33" s="55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4.25" customHeight="1" x14ac:dyDescent="0.2">
      <c r="A34" s="16"/>
      <c r="B34" s="55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4.25" customHeight="1" x14ac:dyDescent="0.2">
      <c r="A35" s="16"/>
      <c r="B35" s="55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4.25" customHeight="1" x14ac:dyDescent="0.2">
      <c r="A36" s="16"/>
      <c r="B36" s="55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4.25" customHeight="1" x14ac:dyDescent="0.2">
      <c r="A37" s="16"/>
      <c r="B37" s="55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4.25" customHeight="1" x14ac:dyDescent="0.2">
      <c r="A38" s="16"/>
      <c r="B38" s="5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4.25" customHeight="1" x14ac:dyDescent="0.2">
      <c r="A39" s="16"/>
      <c r="B39" s="5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4.25" customHeight="1" x14ac:dyDescent="0.2">
      <c r="A40" s="16"/>
      <c r="B40" s="5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4.25" customHeight="1" x14ac:dyDescent="0.2">
      <c r="A41" s="16"/>
      <c r="B41" s="55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4.25" customHeight="1" x14ac:dyDescent="0.2">
      <c r="A42" s="16"/>
      <c r="B42" s="5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4.25" customHeight="1" x14ac:dyDescent="0.2">
      <c r="A43" s="16"/>
      <c r="B43" s="5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4.25" customHeight="1" x14ac:dyDescent="0.2">
      <c r="A44" s="16"/>
      <c r="B44" s="55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4.25" customHeight="1" x14ac:dyDescent="0.2">
      <c r="A45" s="16"/>
      <c r="B45" s="5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4.25" customHeight="1" x14ac:dyDescent="0.2">
      <c r="A46" s="16"/>
      <c r="B46" s="5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4.25" customHeight="1" x14ac:dyDescent="0.2">
      <c r="A47" s="16"/>
      <c r="B47" s="5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4.25" customHeight="1" x14ac:dyDescent="0.2">
      <c r="A48" s="16"/>
      <c r="B48" s="55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4.25" customHeight="1" x14ac:dyDescent="0.2">
      <c r="A49" s="16"/>
      <c r="B49" s="55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4.25" customHeight="1" x14ac:dyDescent="0.2">
      <c r="A50" s="16"/>
      <c r="B50" s="55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4.25" customHeight="1" x14ac:dyDescent="0.2">
      <c r="A51" s="16"/>
      <c r="B51" s="55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4.25" customHeight="1" x14ac:dyDescent="0.2">
      <c r="A52" s="16"/>
      <c r="B52" s="55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4.25" customHeight="1" x14ac:dyDescent="0.2">
      <c r="A53" s="16"/>
      <c r="B53" s="55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4.25" customHeight="1" x14ac:dyDescent="0.2">
      <c r="A54" s="16"/>
      <c r="B54" s="55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4.25" customHeight="1" x14ac:dyDescent="0.2">
      <c r="A55" s="16"/>
      <c r="B55" s="55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4.25" customHeight="1" x14ac:dyDescent="0.2">
      <c r="A56" s="16"/>
      <c r="B56" s="55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4.25" customHeight="1" x14ac:dyDescent="0.2">
      <c r="A57" s="16"/>
      <c r="B57" s="55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4.25" customHeight="1" x14ac:dyDescent="0.2">
      <c r="A58" s="16"/>
      <c r="B58" s="55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4.25" customHeight="1" x14ac:dyDescent="0.2">
      <c r="A59" s="16"/>
      <c r="B59" s="55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4.25" customHeight="1" x14ac:dyDescent="0.2">
      <c r="A60" s="16"/>
      <c r="B60" s="55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4.25" customHeight="1" x14ac:dyDescent="0.2">
      <c r="A61" s="16"/>
      <c r="B61" s="55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4.25" customHeight="1" x14ac:dyDescent="0.2">
      <c r="A62" s="16"/>
      <c r="B62" s="5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4.25" customHeight="1" x14ac:dyDescent="0.2">
      <c r="A63" s="16"/>
      <c r="B63" s="55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4.25" customHeight="1" x14ac:dyDescent="0.2">
      <c r="A64" s="16"/>
      <c r="B64" s="55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4.25" customHeight="1" x14ac:dyDescent="0.2">
      <c r="A65" s="16"/>
      <c r="B65" s="55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4.25" customHeight="1" x14ac:dyDescent="0.2">
      <c r="A66" s="16"/>
      <c r="B66" s="55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4.25" customHeight="1" x14ac:dyDescent="0.2">
      <c r="A67" s="16"/>
      <c r="B67" s="55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4.25" customHeight="1" x14ac:dyDescent="0.2">
      <c r="A68" s="16"/>
      <c r="B68" s="55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4.25" customHeight="1" x14ac:dyDescent="0.2">
      <c r="A69" s="16"/>
      <c r="B69" s="55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4.25" customHeight="1" x14ac:dyDescent="0.2">
      <c r="A70" s="16"/>
      <c r="B70" s="55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4.25" customHeight="1" x14ac:dyDescent="0.2">
      <c r="A71" s="16"/>
      <c r="B71" s="55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4.25" customHeight="1" x14ac:dyDescent="0.2">
      <c r="A72" s="16"/>
      <c r="B72" s="55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4.25" customHeight="1" x14ac:dyDescent="0.2">
      <c r="A73" s="16"/>
      <c r="B73" s="55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4.25" customHeight="1" x14ac:dyDescent="0.2">
      <c r="A74" s="16"/>
      <c r="B74" s="55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4.25" customHeight="1" x14ac:dyDescent="0.2">
      <c r="A75" s="16"/>
      <c r="B75" s="55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4.25" customHeight="1" x14ac:dyDescent="0.2">
      <c r="A76" s="16"/>
      <c r="B76" s="55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4.25" customHeight="1" x14ac:dyDescent="0.2">
      <c r="A77" s="16"/>
      <c r="B77" s="55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4.25" customHeight="1" x14ac:dyDescent="0.2">
      <c r="A78" s="16"/>
      <c r="B78" s="55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4.25" customHeight="1" x14ac:dyDescent="0.2">
      <c r="A79" s="16"/>
      <c r="B79" s="55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4.25" customHeight="1" x14ac:dyDescent="0.2">
      <c r="A80" s="16"/>
      <c r="B80" s="55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4.25" customHeight="1" x14ac:dyDescent="0.2">
      <c r="A81" s="16"/>
      <c r="B81" s="55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4.25" customHeight="1" x14ac:dyDescent="0.2">
      <c r="A82" s="16"/>
      <c r="B82" s="55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4.25" customHeight="1" x14ac:dyDescent="0.2">
      <c r="A83" s="16"/>
      <c r="B83" s="55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4.25" customHeight="1" x14ac:dyDescent="0.2">
      <c r="A84" s="16"/>
      <c r="B84" s="55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4.25" customHeight="1" x14ac:dyDescent="0.2">
      <c r="A85" s="16"/>
      <c r="B85" s="55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4.25" customHeight="1" x14ac:dyDescent="0.2">
      <c r="A86" s="16"/>
      <c r="B86" s="55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4.25" customHeight="1" x14ac:dyDescent="0.2">
      <c r="A87" s="16"/>
      <c r="B87" s="55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4.25" customHeight="1" x14ac:dyDescent="0.2">
      <c r="A88" s="16"/>
      <c r="B88" s="55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4.25" customHeight="1" x14ac:dyDescent="0.2">
      <c r="A89" s="16"/>
      <c r="B89" s="55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4.25" customHeight="1" x14ac:dyDescent="0.2">
      <c r="A90" s="16"/>
      <c r="B90" s="55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4.25" customHeight="1" x14ac:dyDescent="0.2">
      <c r="A91" s="16"/>
      <c r="B91" s="55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4.25" customHeight="1" x14ac:dyDescent="0.2">
      <c r="A92" s="16"/>
      <c r="B92" s="55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4.25" customHeight="1" x14ac:dyDescent="0.2">
      <c r="A93" s="16"/>
      <c r="B93" s="55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4.25" customHeight="1" x14ac:dyDescent="0.2">
      <c r="A94" s="16"/>
      <c r="B94" s="55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4.25" customHeight="1" x14ac:dyDescent="0.2">
      <c r="A95" s="16"/>
      <c r="B95" s="55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4.25" customHeight="1" x14ac:dyDescent="0.2">
      <c r="A96" s="16"/>
      <c r="B96" s="55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4.25" customHeight="1" x14ac:dyDescent="0.2">
      <c r="A97" s="16"/>
      <c r="B97" s="55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4.25" customHeight="1" x14ac:dyDescent="0.2">
      <c r="A98" s="16"/>
      <c r="B98" s="55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4.25" customHeight="1" x14ac:dyDescent="0.2">
      <c r="A99" s="16"/>
      <c r="B99" s="55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4.25" customHeight="1" x14ac:dyDescent="0.2">
      <c r="A100" s="16"/>
      <c r="B100" s="55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4.25" customHeight="1" x14ac:dyDescent="0.2">
      <c r="A101" s="16"/>
      <c r="B101" s="55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4.25" customHeight="1" x14ac:dyDescent="0.2">
      <c r="A102" s="16"/>
      <c r="B102" s="55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4.25" customHeight="1" x14ac:dyDescent="0.2">
      <c r="A103" s="16"/>
      <c r="B103" s="55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4.25" customHeight="1" x14ac:dyDescent="0.2">
      <c r="A104" s="16"/>
      <c r="B104" s="55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4.25" customHeight="1" x14ac:dyDescent="0.2">
      <c r="A105" s="16"/>
      <c r="B105" s="55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4.25" customHeight="1" x14ac:dyDescent="0.2">
      <c r="A106" s="16"/>
      <c r="B106" s="55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4.25" customHeight="1" x14ac:dyDescent="0.2">
      <c r="A107" s="16"/>
      <c r="B107" s="55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4.25" customHeight="1" x14ac:dyDescent="0.2">
      <c r="A108" s="16"/>
      <c r="B108" s="55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4.25" customHeight="1" x14ac:dyDescent="0.2">
      <c r="A109" s="16"/>
      <c r="B109" s="55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4.25" customHeight="1" x14ac:dyDescent="0.2">
      <c r="A110" s="16"/>
      <c r="B110" s="55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4.25" customHeight="1" x14ac:dyDescent="0.2">
      <c r="A111" s="16"/>
      <c r="B111" s="55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4.25" customHeight="1" x14ac:dyDescent="0.2">
      <c r="A112" s="16"/>
      <c r="B112" s="55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4.25" customHeight="1" x14ac:dyDescent="0.2">
      <c r="A113" s="16"/>
      <c r="B113" s="55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4.25" customHeight="1" x14ac:dyDescent="0.2">
      <c r="A114" s="16"/>
      <c r="B114" s="55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4.25" customHeight="1" x14ac:dyDescent="0.2">
      <c r="A115" s="16"/>
      <c r="B115" s="55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4.25" customHeight="1" x14ac:dyDescent="0.2">
      <c r="A116" s="16"/>
      <c r="B116" s="55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4.25" customHeight="1" x14ac:dyDescent="0.2">
      <c r="A117" s="16"/>
      <c r="B117" s="55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4.25" customHeight="1" x14ac:dyDescent="0.2">
      <c r="A118" s="16"/>
      <c r="B118" s="55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4.25" customHeight="1" x14ac:dyDescent="0.2">
      <c r="A119" s="16"/>
      <c r="B119" s="55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4.25" customHeight="1" x14ac:dyDescent="0.2">
      <c r="A120" s="16"/>
      <c r="B120" s="55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4.25" customHeight="1" x14ac:dyDescent="0.2">
      <c r="A121" s="16"/>
      <c r="B121" s="55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4.25" customHeight="1" x14ac:dyDescent="0.2">
      <c r="A122" s="16"/>
      <c r="B122" s="55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4.25" customHeight="1" x14ac:dyDescent="0.2">
      <c r="A123" s="16"/>
      <c r="B123" s="55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4.25" customHeight="1" x14ac:dyDescent="0.2">
      <c r="A124" s="16"/>
      <c r="B124" s="55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4.25" customHeight="1" x14ac:dyDescent="0.2">
      <c r="A125" s="16"/>
      <c r="B125" s="55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4.25" customHeight="1" x14ac:dyDescent="0.2">
      <c r="A126" s="16"/>
      <c r="B126" s="55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4.25" customHeight="1" x14ac:dyDescent="0.2">
      <c r="A127" s="16"/>
      <c r="B127" s="55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4.25" customHeight="1" x14ac:dyDescent="0.2">
      <c r="A128" s="16"/>
      <c r="B128" s="55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4.25" customHeight="1" x14ac:dyDescent="0.2">
      <c r="A129" s="16"/>
      <c r="B129" s="55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4.25" customHeight="1" x14ac:dyDescent="0.2">
      <c r="A130" s="16"/>
      <c r="B130" s="55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4.25" customHeight="1" x14ac:dyDescent="0.2">
      <c r="A131" s="16"/>
      <c r="B131" s="55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4.25" customHeight="1" x14ac:dyDescent="0.2">
      <c r="A132" s="16"/>
      <c r="B132" s="55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4.25" customHeight="1" x14ac:dyDescent="0.2">
      <c r="A133" s="16"/>
      <c r="B133" s="55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4.25" customHeight="1" x14ac:dyDescent="0.2">
      <c r="A134" s="16"/>
      <c r="B134" s="55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4.25" customHeight="1" x14ac:dyDescent="0.2">
      <c r="A135" s="16"/>
      <c r="B135" s="55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4.25" customHeight="1" x14ac:dyDescent="0.2">
      <c r="A136" s="16"/>
      <c r="B136" s="55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4.25" customHeight="1" x14ac:dyDescent="0.2">
      <c r="A137" s="16"/>
      <c r="B137" s="55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4.25" customHeight="1" x14ac:dyDescent="0.2">
      <c r="A138" s="16"/>
      <c r="B138" s="55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4.25" customHeight="1" x14ac:dyDescent="0.2">
      <c r="A139" s="16"/>
      <c r="B139" s="55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4.25" customHeight="1" x14ac:dyDescent="0.2">
      <c r="A140" s="16"/>
      <c r="B140" s="55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4.25" customHeight="1" x14ac:dyDescent="0.2">
      <c r="A141" s="16"/>
      <c r="B141" s="55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4.25" customHeight="1" x14ac:dyDescent="0.2">
      <c r="A142" s="16"/>
      <c r="B142" s="55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4.25" customHeight="1" x14ac:dyDescent="0.2">
      <c r="A143" s="16"/>
      <c r="B143" s="55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4.25" customHeight="1" x14ac:dyDescent="0.2">
      <c r="A144" s="16"/>
      <c r="B144" s="55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4.25" customHeight="1" x14ac:dyDescent="0.2">
      <c r="A145" s="16"/>
      <c r="B145" s="55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4.25" customHeight="1" x14ac:dyDescent="0.2">
      <c r="A146" s="16"/>
      <c r="B146" s="55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4.25" customHeight="1" x14ac:dyDescent="0.2">
      <c r="A147" s="16"/>
      <c r="B147" s="55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4.25" customHeight="1" x14ac:dyDescent="0.2">
      <c r="A148" s="16"/>
      <c r="B148" s="55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4.25" customHeight="1" x14ac:dyDescent="0.2">
      <c r="A149" s="16"/>
      <c r="B149" s="55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4.25" customHeight="1" x14ac:dyDescent="0.2">
      <c r="A150" s="16"/>
      <c r="B150" s="55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4.25" customHeight="1" x14ac:dyDescent="0.2">
      <c r="A151" s="16"/>
      <c r="B151" s="55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4.25" customHeight="1" x14ac:dyDescent="0.2">
      <c r="A152" s="16"/>
      <c r="B152" s="55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4.25" customHeight="1" x14ac:dyDescent="0.2">
      <c r="A153" s="16"/>
      <c r="B153" s="55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4.25" customHeight="1" x14ac:dyDescent="0.2">
      <c r="A154" s="16"/>
      <c r="B154" s="55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4.25" customHeight="1" x14ac:dyDescent="0.2">
      <c r="A155" s="16"/>
      <c r="B155" s="55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4.25" customHeight="1" x14ac:dyDescent="0.2">
      <c r="A156" s="16"/>
      <c r="B156" s="55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4.25" customHeight="1" x14ac:dyDescent="0.2">
      <c r="A157" s="16"/>
      <c r="B157" s="55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4.25" customHeight="1" x14ac:dyDescent="0.2">
      <c r="A158" s="16"/>
      <c r="B158" s="55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4.25" customHeight="1" x14ac:dyDescent="0.2">
      <c r="A159" s="16"/>
      <c r="B159" s="55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4.25" customHeight="1" x14ac:dyDescent="0.2">
      <c r="A160" s="16"/>
      <c r="B160" s="55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4.25" customHeight="1" x14ac:dyDescent="0.2">
      <c r="A161" s="16"/>
      <c r="B161" s="55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4.25" customHeight="1" x14ac:dyDescent="0.2">
      <c r="A162" s="16"/>
      <c r="B162" s="55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4.25" customHeight="1" x14ac:dyDescent="0.2">
      <c r="A163" s="16"/>
      <c r="B163" s="55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4.25" customHeight="1" x14ac:dyDescent="0.2">
      <c r="A164" s="16"/>
      <c r="B164" s="55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4.25" customHeight="1" x14ac:dyDescent="0.2">
      <c r="A165" s="16"/>
      <c r="B165" s="55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4.25" customHeight="1" x14ac:dyDescent="0.2">
      <c r="A166" s="16"/>
      <c r="B166" s="55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4.25" customHeight="1" x14ac:dyDescent="0.2">
      <c r="A167" s="16"/>
      <c r="B167" s="55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4.25" customHeight="1" x14ac:dyDescent="0.2">
      <c r="A168" s="16"/>
      <c r="B168" s="55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4.25" customHeight="1" x14ac:dyDescent="0.2">
      <c r="A169" s="16"/>
      <c r="B169" s="55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4.25" customHeight="1" x14ac:dyDescent="0.2">
      <c r="A170" s="16"/>
      <c r="B170" s="55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4.25" customHeight="1" x14ac:dyDescent="0.2">
      <c r="A171" s="16"/>
      <c r="B171" s="55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4.25" customHeight="1" x14ac:dyDescent="0.2">
      <c r="A172" s="16"/>
      <c r="B172" s="55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4.25" customHeight="1" x14ac:dyDescent="0.2">
      <c r="A173" s="16"/>
      <c r="B173" s="55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4.25" customHeight="1" x14ac:dyDescent="0.2">
      <c r="A174" s="16"/>
      <c r="B174" s="55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4.25" customHeight="1" x14ac:dyDescent="0.2">
      <c r="A175" s="16"/>
      <c r="B175" s="55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4.25" customHeight="1" x14ac:dyDescent="0.2">
      <c r="A176" s="16"/>
      <c r="B176" s="55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4.25" customHeight="1" x14ac:dyDescent="0.2">
      <c r="A177" s="16"/>
      <c r="B177" s="55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4.25" customHeight="1" x14ac:dyDescent="0.2">
      <c r="A178" s="16"/>
      <c r="B178" s="55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4.25" customHeight="1" x14ac:dyDescent="0.2">
      <c r="A179" s="16"/>
      <c r="B179" s="55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4.25" customHeight="1" x14ac:dyDescent="0.2">
      <c r="A180" s="16"/>
      <c r="B180" s="55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4.25" customHeight="1" x14ac:dyDescent="0.2">
      <c r="A181" s="16"/>
      <c r="B181" s="55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4.25" customHeight="1" x14ac:dyDescent="0.2">
      <c r="A182" s="16"/>
      <c r="B182" s="55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4.25" customHeight="1" x14ac:dyDescent="0.2">
      <c r="A183" s="16"/>
      <c r="B183" s="55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4.25" customHeight="1" x14ac:dyDescent="0.2">
      <c r="A184" s="16"/>
      <c r="B184" s="55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4.25" customHeight="1" x14ac:dyDescent="0.2">
      <c r="A185" s="16"/>
      <c r="B185" s="55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4.25" customHeight="1" x14ac:dyDescent="0.2">
      <c r="A186" s="16"/>
      <c r="B186" s="55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4.25" customHeight="1" x14ac:dyDescent="0.2">
      <c r="A187" s="16"/>
      <c r="B187" s="55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4.25" customHeight="1" x14ac:dyDescent="0.2">
      <c r="A188" s="16"/>
      <c r="B188" s="55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4.25" customHeight="1" x14ac:dyDescent="0.2">
      <c r="A189" s="16"/>
      <c r="B189" s="55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4.25" customHeight="1" x14ac:dyDescent="0.2">
      <c r="A190" s="16"/>
      <c r="B190" s="55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4.25" customHeight="1" x14ac:dyDescent="0.2">
      <c r="A191" s="16"/>
      <c r="B191" s="55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4.25" customHeight="1" x14ac:dyDescent="0.2">
      <c r="A192" s="16"/>
      <c r="B192" s="55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4.25" customHeight="1" x14ac:dyDescent="0.2">
      <c r="A193" s="16"/>
      <c r="B193" s="55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4.25" customHeight="1" x14ac:dyDescent="0.2">
      <c r="A194" s="16"/>
      <c r="B194" s="55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4.25" customHeight="1" x14ac:dyDescent="0.2">
      <c r="A195" s="16"/>
      <c r="B195" s="55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4.25" customHeight="1" x14ac:dyDescent="0.2">
      <c r="A196" s="16"/>
      <c r="B196" s="55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4.25" customHeight="1" x14ac:dyDescent="0.2">
      <c r="A197" s="16"/>
      <c r="B197" s="55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4.25" customHeight="1" x14ac:dyDescent="0.2">
      <c r="A198" s="16"/>
      <c r="B198" s="55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4.25" customHeight="1" x14ac:dyDescent="0.2">
      <c r="A199" s="16"/>
      <c r="B199" s="55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4.25" customHeight="1" x14ac:dyDescent="0.2">
      <c r="A200" s="16"/>
      <c r="B200" s="55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4.25" customHeight="1" x14ac:dyDescent="0.2">
      <c r="A201" s="16"/>
      <c r="B201" s="55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4.25" customHeight="1" x14ac:dyDescent="0.2">
      <c r="A202" s="16"/>
      <c r="B202" s="55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4.25" customHeight="1" x14ac:dyDescent="0.2">
      <c r="A203" s="16"/>
      <c r="B203" s="55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4.25" customHeight="1" x14ac:dyDescent="0.2">
      <c r="A204" s="16"/>
      <c r="B204" s="55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4.25" customHeight="1" x14ac:dyDescent="0.2">
      <c r="A205" s="16"/>
      <c r="B205" s="55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4.25" customHeight="1" x14ac:dyDescent="0.2">
      <c r="A206" s="16"/>
      <c r="B206" s="55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4.25" customHeight="1" x14ac:dyDescent="0.2">
      <c r="A207" s="16"/>
      <c r="B207" s="55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4.25" customHeight="1" x14ac:dyDescent="0.2">
      <c r="A208" s="16"/>
      <c r="B208" s="55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4.25" customHeight="1" x14ac:dyDescent="0.2">
      <c r="A209" s="16"/>
      <c r="B209" s="55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4.25" customHeight="1" x14ac:dyDescent="0.2">
      <c r="A210" s="16"/>
      <c r="B210" s="55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4.25" customHeight="1" x14ac:dyDescent="0.2">
      <c r="A211" s="16"/>
      <c r="B211" s="55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4.25" customHeight="1" x14ac:dyDescent="0.2">
      <c r="A212" s="16"/>
      <c r="B212" s="55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4.25" customHeight="1" x14ac:dyDescent="0.2">
      <c r="A213" s="16"/>
      <c r="B213" s="55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4.25" customHeight="1" x14ac:dyDescent="0.2">
      <c r="A214" s="16"/>
      <c r="B214" s="55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4.25" customHeight="1" x14ac:dyDescent="0.2">
      <c r="A215" s="16"/>
      <c r="B215" s="55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4.25" customHeight="1" x14ac:dyDescent="0.2">
      <c r="A216" s="16"/>
      <c r="B216" s="55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4.25" customHeight="1" x14ac:dyDescent="0.2">
      <c r="A217" s="16"/>
      <c r="B217" s="55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4.25" customHeight="1" x14ac:dyDescent="0.2">
      <c r="A218" s="16"/>
      <c r="B218" s="55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4.25" customHeight="1" x14ac:dyDescent="0.2">
      <c r="A219" s="16"/>
      <c r="B219" s="55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4.25" customHeight="1" x14ac:dyDescent="0.2">
      <c r="A220" s="16"/>
      <c r="B220" s="55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4.25" customHeight="1" x14ac:dyDescent="0.2">
      <c r="A221" s="16"/>
      <c r="B221" s="55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4.25" customHeight="1" x14ac:dyDescent="0.2">
      <c r="A222" s="16"/>
      <c r="B222" s="55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4.25" customHeight="1" x14ac:dyDescent="0.2">
      <c r="A223" s="16"/>
      <c r="B223" s="55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4.25" customHeight="1" x14ac:dyDescent="0.2">
      <c r="A224" s="16"/>
      <c r="B224" s="55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4.25" customHeight="1" x14ac:dyDescent="0.2">
      <c r="A225" s="16"/>
      <c r="B225" s="55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4.25" customHeight="1" x14ac:dyDescent="0.2">
      <c r="A226" s="16"/>
      <c r="B226" s="55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4.25" customHeight="1" x14ac:dyDescent="0.2">
      <c r="A227" s="16"/>
      <c r="B227" s="55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4.25" customHeight="1" x14ac:dyDescent="0.2">
      <c r="A228" s="16"/>
      <c r="B228" s="55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4.25" customHeight="1" x14ac:dyDescent="0.2">
      <c r="A229" s="16"/>
      <c r="B229" s="55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4.25" customHeight="1" x14ac:dyDescent="0.2">
      <c r="A230" s="16"/>
      <c r="B230" s="55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4.25" customHeight="1" x14ac:dyDescent="0.2">
      <c r="A231" s="16"/>
      <c r="B231" s="55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4.25" customHeight="1" x14ac:dyDescent="0.2">
      <c r="A232" s="16"/>
      <c r="B232" s="55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4.25" customHeight="1" x14ac:dyDescent="0.2">
      <c r="A233" s="16"/>
      <c r="B233" s="55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4.25" customHeight="1" x14ac:dyDescent="0.2">
      <c r="A234" s="16"/>
      <c r="B234" s="55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4.25" customHeight="1" x14ac:dyDescent="0.2">
      <c r="A235" s="16"/>
      <c r="B235" s="55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4.25" customHeight="1" x14ac:dyDescent="0.2">
      <c r="A236" s="16"/>
      <c r="B236" s="55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4.25" customHeight="1" x14ac:dyDescent="0.2">
      <c r="A237" s="16"/>
      <c r="B237" s="55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4.25" customHeight="1" x14ac:dyDescent="0.2">
      <c r="A238" s="16"/>
      <c r="B238" s="55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4.25" customHeight="1" x14ac:dyDescent="0.2">
      <c r="A239" s="16"/>
      <c r="B239" s="55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4.25" customHeight="1" x14ac:dyDescent="0.2">
      <c r="A240" s="16"/>
      <c r="B240" s="55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4.25" customHeight="1" x14ac:dyDescent="0.2">
      <c r="A241" s="16"/>
      <c r="B241" s="55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4.25" customHeight="1" x14ac:dyDescent="0.2">
      <c r="A242" s="16"/>
      <c r="B242" s="55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4.25" customHeight="1" x14ac:dyDescent="0.2">
      <c r="A243" s="16"/>
      <c r="B243" s="55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4.25" customHeight="1" x14ac:dyDescent="0.2">
      <c r="A244" s="16"/>
      <c r="B244" s="55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4.25" customHeight="1" x14ac:dyDescent="0.2">
      <c r="A245" s="16"/>
      <c r="B245" s="55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4.25" customHeight="1" x14ac:dyDescent="0.2">
      <c r="A246" s="16"/>
      <c r="B246" s="55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4.25" customHeight="1" x14ac:dyDescent="0.2">
      <c r="A247" s="16"/>
      <c r="B247" s="55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4.25" customHeight="1" x14ac:dyDescent="0.2">
      <c r="A248" s="16"/>
      <c r="B248" s="55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4.25" customHeight="1" x14ac:dyDescent="0.2">
      <c r="A249" s="16"/>
      <c r="B249" s="55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4.25" customHeight="1" x14ac:dyDescent="0.2">
      <c r="A250" s="16"/>
      <c r="B250" s="55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4.25" customHeight="1" x14ac:dyDescent="0.2">
      <c r="A251" s="16"/>
      <c r="B251" s="55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4.25" customHeight="1" x14ac:dyDescent="0.2">
      <c r="A252" s="16"/>
      <c r="B252" s="55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4.25" customHeight="1" x14ac:dyDescent="0.2">
      <c r="A253" s="16"/>
      <c r="B253" s="55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4.25" customHeight="1" x14ac:dyDescent="0.2">
      <c r="A254" s="16"/>
      <c r="B254" s="55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4.25" customHeight="1" x14ac:dyDescent="0.2">
      <c r="A255" s="16"/>
      <c r="B255" s="55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4.25" customHeight="1" x14ac:dyDescent="0.2">
      <c r="A256" s="16"/>
      <c r="B256" s="55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4.25" customHeight="1" x14ac:dyDescent="0.2">
      <c r="A257" s="16"/>
      <c r="B257" s="55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4.25" customHeight="1" x14ac:dyDescent="0.2">
      <c r="A258" s="16"/>
      <c r="B258" s="55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4.25" customHeight="1" x14ac:dyDescent="0.2">
      <c r="A259" s="16"/>
      <c r="B259" s="55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4.25" customHeight="1" x14ac:dyDescent="0.2">
      <c r="A260" s="16"/>
      <c r="B260" s="55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4.25" customHeight="1" x14ac:dyDescent="0.2">
      <c r="A261" s="16"/>
      <c r="B261" s="55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4.25" customHeight="1" x14ac:dyDescent="0.2">
      <c r="A262" s="16"/>
      <c r="B262" s="55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4.25" customHeight="1" x14ac:dyDescent="0.2">
      <c r="A263" s="16"/>
      <c r="B263" s="55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4.25" customHeight="1" x14ac:dyDescent="0.2">
      <c r="A264" s="16"/>
      <c r="B264" s="55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4.25" customHeight="1" x14ac:dyDescent="0.2">
      <c r="A265" s="16"/>
      <c r="B265" s="55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4.25" customHeight="1" x14ac:dyDescent="0.2">
      <c r="A266" s="16"/>
      <c r="B266" s="55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4.25" customHeight="1" x14ac:dyDescent="0.2">
      <c r="A267" s="16"/>
      <c r="B267" s="55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4.25" customHeight="1" x14ac:dyDescent="0.2">
      <c r="A268" s="16"/>
      <c r="B268" s="55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4.25" customHeight="1" x14ac:dyDescent="0.2">
      <c r="A269" s="16"/>
      <c r="B269" s="55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4.25" customHeight="1" x14ac:dyDescent="0.2">
      <c r="A270" s="16"/>
      <c r="B270" s="55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4.25" customHeight="1" x14ac:dyDescent="0.2">
      <c r="A271" s="16"/>
      <c r="B271" s="55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4.25" customHeight="1" x14ac:dyDescent="0.2">
      <c r="A272" s="16"/>
      <c r="B272" s="55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4.25" customHeight="1" x14ac:dyDescent="0.2">
      <c r="A273" s="16"/>
      <c r="B273" s="55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4.25" customHeight="1" x14ac:dyDescent="0.2">
      <c r="A274" s="16"/>
      <c r="B274" s="55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4.25" customHeight="1" x14ac:dyDescent="0.2">
      <c r="A275" s="16"/>
      <c r="B275" s="55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4.25" customHeight="1" x14ac:dyDescent="0.2">
      <c r="A276" s="16"/>
      <c r="B276" s="55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4.25" customHeight="1" x14ac:dyDescent="0.2">
      <c r="A277" s="16"/>
      <c r="B277" s="55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4.25" customHeight="1" x14ac:dyDescent="0.2">
      <c r="A278" s="16"/>
      <c r="B278" s="55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4.25" customHeight="1" x14ac:dyDescent="0.2">
      <c r="A279" s="16"/>
      <c r="B279" s="55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4.25" customHeight="1" x14ac:dyDescent="0.2">
      <c r="A280" s="16"/>
      <c r="B280" s="55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4.25" customHeight="1" x14ac:dyDescent="0.2">
      <c r="A281" s="16"/>
      <c r="B281" s="55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4.25" customHeight="1" x14ac:dyDescent="0.2">
      <c r="A282" s="16"/>
      <c r="B282" s="55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4.25" customHeight="1" x14ac:dyDescent="0.2">
      <c r="A283" s="16"/>
      <c r="B283" s="55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4.25" customHeight="1" x14ac:dyDescent="0.2">
      <c r="A284" s="16"/>
      <c r="B284" s="55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4.25" customHeight="1" x14ac:dyDescent="0.2">
      <c r="A285" s="16"/>
      <c r="B285" s="55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4.25" customHeight="1" x14ac:dyDescent="0.2">
      <c r="A286" s="16"/>
      <c r="B286" s="55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4.25" customHeight="1" x14ac:dyDescent="0.2">
      <c r="A287" s="16"/>
      <c r="B287" s="55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4.25" customHeight="1" x14ac:dyDescent="0.2">
      <c r="A288" s="16"/>
      <c r="B288" s="55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4.25" customHeight="1" x14ac:dyDescent="0.2">
      <c r="A289" s="16"/>
      <c r="B289" s="55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4.25" customHeight="1" x14ac:dyDescent="0.2">
      <c r="A290" s="16"/>
      <c r="B290" s="55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4.25" customHeight="1" x14ac:dyDescent="0.2">
      <c r="A291" s="16"/>
      <c r="B291" s="55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4.25" customHeight="1" x14ac:dyDescent="0.2">
      <c r="A292" s="16"/>
      <c r="B292" s="55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4.25" customHeight="1" x14ac:dyDescent="0.2">
      <c r="A293" s="16"/>
      <c r="B293" s="55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4.25" customHeight="1" x14ac:dyDescent="0.2">
      <c r="A294" s="16"/>
      <c r="B294" s="55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4.25" customHeight="1" x14ac:dyDescent="0.2">
      <c r="A295" s="16"/>
      <c r="B295" s="55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4.25" customHeight="1" x14ac:dyDescent="0.2">
      <c r="A296" s="16"/>
      <c r="B296" s="55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4.25" customHeight="1" x14ac:dyDescent="0.2">
      <c r="A297" s="16"/>
      <c r="B297" s="55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4.25" customHeight="1" x14ac:dyDescent="0.2">
      <c r="A298" s="16"/>
      <c r="B298" s="55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4.25" customHeight="1" x14ac:dyDescent="0.2">
      <c r="A299" s="16"/>
      <c r="B299" s="55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4.25" customHeight="1" x14ac:dyDescent="0.2">
      <c r="A300" s="16"/>
      <c r="B300" s="55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4.25" customHeight="1" x14ac:dyDescent="0.2">
      <c r="A301" s="16"/>
      <c r="B301" s="55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4.25" customHeight="1" x14ac:dyDescent="0.2">
      <c r="A302" s="16"/>
      <c r="B302" s="55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4.25" customHeight="1" x14ac:dyDescent="0.2">
      <c r="A303" s="16"/>
      <c r="B303" s="55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4.25" customHeight="1" x14ac:dyDescent="0.2">
      <c r="A304" s="16"/>
      <c r="B304" s="55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4.25" customHeight="1" x14ac:dyDescent="0.2">
      <c r="A305" s="16"/>
      <c r="B305" s="55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4.25" customHeight="1" x14ac:dyDescent="0.2">
      <c r="A306" s="16"/>
      <c r="B306" s="55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4.25" customHeight="1" x14ac:dyDescent="0.2">
      <c r="A307" s="16"/>
      <c r="B307" s="55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4.25" customHeight="1" x14ac:dyDescent="0.2">
      <c r="A308" s="16"/>
      <c r="B308" s="55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4.25" customHeight="1" x14ac:dyDescent="0.2">
      <c r="A309" s="16"/>
      <c r="B309" s="55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4.25" customHeight="1" x14ac:dyDescent="0.2">
      <c r="A310" s="16"/>
      <c r="B310" s="55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4.25" customHeight="1" x14ac:dyDescent="0.2">
      <c r="A311" s="16"/>
      <c r="B311" s="55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4.25" customHeight="1" x14ac:dyDescent="0.2">
      <c r="A312" s="16"/>
      <c r="B312" s="55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4.25" customHeight="1" x14ac:dyDescent="0.2">
      <c r="A313" s="16"/>
      <c r="B313" s="55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4.25" customHeight="1" x14ac:dyDescent="0.2">
      <c r="A314" s="16"/>
      <c r="B314" s="55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4.25" customHeight="1" x14ac:dyDescent="0.2">
      <c r="A315" s="16"/>
      <c r="B315" s="55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4.25" customHeight="1" x14ac:dyDescent="0.2">
      <c r="A316" s="16"/>
      <c r="B316" s="55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4.25" customHeight="1" x14ac:dyDescent="0.2">
      <c r="A317" s="16"/>
      <c r="B317" s="55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4.25" customHeight="1" x14ac:dyDescent="0.2">
      <c r="A318" s="16"/>
      <c r="B318" s="55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4.25" customHeight="1" x14ac:dyDescent="0.2">
      <c r="A319" s="16"/>
      <c r="B319" s="55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4.25" customHeight="1" x14ac:dyDescent="0.2">
      <c r="A320" s="16"/>
      <c r="B320" s="55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4.25" customHeight="1" x14ac:dyDescent="0.2">
      <c r="A321" s="16"/>
      <c r="B321" s="55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4.25" customHeight="1" x14ac:dyDescent="0.2">
      <c r="A322" s="16"/>
      <c r="B322" s="55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4.25" customHeight="1" x14ac:dyDescent="0.2">
      <c r="A323" s="16"/>
      <c r="B323" s="55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4.25" customHeight="1" x14ac:dyDescent="0.2">
      <c r="A324" s="16"/>
      <c r="B324" s="55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4.25" customHeight="1" x14ac:dyDescent="0.2">
      <c r="A325" s="16"/>
      <c r="B325" s="55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4.25" customHeight="1" x14ac:dyDescent="0.2">
      <c r="A326" s="16"/>
      <c r="B326" s="55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4.25" customHeight="1" x14ac:dyDescent="0.2">
      <c r="A327" s="16"/>
      <c r="B327" s="55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4.25" customHeight="1" x14ac:dyDescent="0.2">
      <c r="A328" s="16"/>
      <c r="B328" s="55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4.25" customHeight="1" x14ac:dyDescent="0.2">
      <c r="A329" s="16"/>
      <c r="B329" s="55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4.25" customHeight="1" x14ac:dyDescent="0.2">
      <c r="A330" s="16"/>
      <c r="B330" s="55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4.25" customHeight="1" x14ac:dyDescent="0.2">
      <c r="A331" s="16"/>
      <c r="B331" s="55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4.25" customHeight="1" x14ac:dyDescent="0.2">
      <c r="A332" s="16"/>
      <c r="B332" s="55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4.25" customHeight="1" x14ac:dyDescent="0.2">
      <c r="A333" s="16"/>
      <c r="B333" s="55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4.25" customHeight="1" x14ac:dyDescent="0.2">
      <c r="A334" s="16"/>
      <c r="B334" s="55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4.25" customHeight="1" x14ac:dyDescent="0.2">
      <c r="A335" s="16"/>
      <c r="B335" s="55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4.25" customHeight="1" x14ac:dyDescent="0.2">
      <c r="A336" s="16"/>
      <c r="B336" s="55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4.25" customHeight="1" x14ac:dyDescent="0.2">
      <c r="A337" s="16"/>
      <c r="B337" s="55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4.25" customHeight="1" x14ac:dyDescent="0.2">
      <c r="A338" s="16"/>
      <c r="B338" s="55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4.25" customHeight="1" x14ac:dyDescent="0.2">
      <c r="A339" s="16"/>
      <c r="B339" s="55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4.25" customHeight="1" x14ac:dyDescent="0.2">
      <c r="A340" s="16"/>
      <c r="B340" s="55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4.25" customHeight="1" x14ac:dyDescent="0.2">
      <c r="A341" s="16"/>
      <c r="B341" s="55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4.25" customHeight="1" x14ac:dyDescent="0.2">
      <c r="A342" s="16"/>
      <c r="B342" s="55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4.25" customHeight="1" x14ac:dyDescent="0.2">
      <c r="A343" s="16"/>
      <c r="B343" s="55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4.25" customHeight="1" x14ac:dyDescent="0.2">
      <c r="A344" s="16"/>
      <c r="B344" s="55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4.25" customHeight="1" x14ac:dyDescent="0.2">
      <c r="A345" s="16"/>
      <c r="B345" s="55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4.25" customHeight="1" x14ac:dyDescent="0.2">
      <c r="A346" s="16"/>
      <c r="B346" s="55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4.25" customHeight="1" x14ac:dyDescent="0.2">
      <c r="A347" s="16"/>
      <c r="B347" s="55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4.25" customHeight="1" x14ac:dyDescent="0.2">
      <c r="A348" s="16"/>
      <c r="B348" s="55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4.25" customHeight="1" x14ac:dyDescent="0.2">
      <c r="A349" s="16"/>
      <c r="B349" s="55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4.25" customHeight="1" x14ac:dyDescent="0.2">
      <c r="A350" s="16"/>
      <c r="B350" s="55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4.25" customHeight="1" x14ac:dyDescent="0.2">
      <c r="A351" s="16"/>
      <c r="B351" s="55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4.25" customHeight="1" x14ac:dyDescent="0.2">
      <c r="A352" s="16"/>
      <c r="B352" s="55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4.25" customHeight="1" x14ac:dyDescent="0.2">
      <c r="A353" s="16"/>
      <c r="B353" s="55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4.25" customHeight="1" x14ac:dyDescent="0.2">
      <c r="A354" s="16"/>
      <c r="B354" s="55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4.25" customHeight="1" x14ac:dyDescent="0.2">
      <c r="A355" s="16"/>
      <c r="B355" s="55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4.25" customHeight="1" x14ac:dyDescent="0.2">
      <c r="A356" s="16"/>
      <c r="B356" s="55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4.25" customHeight="1" x14ac:dyDescent="0.2">
      <c r="A357" s="16"/>
      <c r="B357" s="55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4.25" customHeight="1" x14ac:dyDescent="0.2">
      <c r="A358" s="16"/>
      <c r="B358" s="55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4.25" customHeight="1" x14ac:dyDescent="0.2">
      <c r="A359" s="16"/>
      <c r="B359" s="55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4.25" customHeight="1" x14ac:dyDescent="0.2">
      <c r="A360" s="16"/>
      <c r="B360" s="55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4.25" customHeight="1" x14ac:dyDescent="0.2">
      <c r="A361" s="16"/>
      <c r="B361" s="55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4.25" customHeight="1" x14ac:dyDescent="0.2">
      <c r="A362" s="16"/>
      <c r="B362" s="55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4.25" customHeight="1" x14ac:dyDescent="0.2">
      <c r="A363" s="16"/>
      <c r="B363" s="55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4.25" customHeight="1" x14ac:dyDescent="0.2">
      <c r="A364" s="16"/>
      <c r="B364" s="55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4.25" customHeight="1" x14ac:dyDescent="0.2">
      <c r="A365" s="16"/>
      <c r="B365" s="55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4.25" customHeight="1" x14ac:dyDescent="0.2">
      <c r="A366" s="16"/>
      <c r="B366" s="55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4.25" customHeight="1" x14ac:dyDescent="0.2">
      <c r="A367" s="16"/>
      <c r="B367" s="55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4.25" customHeight="1" x14ac:dyDescent="0.2">
      <c r="A368" s="16"/>
      <c r="B368" s="55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4.25" customHeight="1" x14ac:dyDescent="0.2">
      <c r="A369" s="16"/>
      <c r="B369" s="55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4.25" customHeight="1" x14ac:dyDescent="0.2">
      <c r="A370" s="16"/>
      <c r="B370" s="55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4.25" customHeight="1" x14ac:dyDescent="0.2">
      <c r="A371" s="16"/>
      <c r="B371" s="55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4.25" customHeight="1" x14ac:dyDescent="0.2">
      <c r="A372" s="16"/>
      <c r="B372" s="55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4.25" customHeight="1" x14ac:dyDescent="0.2">
      <c r="A373" s="16"/>
      <c r="B373" s="55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4.25" customHeight="1" x14ac:dyDescent="0.2">
      <c r="A374" s="16"/>
      <c r="B374" s="55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4.25" customHeight="1" x14ac:dyDescent="0.2">
      <c r="A375" s="16"/>
      <c r="B375" s="55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4.25" customHeight="1" x14ac:dyDescent="0.2">
      <c r="A376" s="16"/>
      <c r="B376" s="55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4.25" customHeight="1" x14ac:dyDescent="0.2">
      <c r="A377" s="16"/>
      <c r="B377" s="55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4.25" customHeight="1" x14ac:dyDescent="0.2">
      <c r="A378" s="16"/>
      <c r="B378" s="55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4.25" customHeight="1" x14ac:dyDescent="0.2">
      <c r="A379" s="16"/>
      <c r="B379" s="55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4.25" customHeight="1" x14ac:dyDescent="0.2">
      <c r="A380" s="16"/>
      <c r="B380" s="55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4.25" customHeight="1" x14ac:dyDescent="0.2">
      <c r="A381" s="16"/>
      <c r="B381" s="55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4.25" customHeight="1" x14ac:dyDescent="0.2">
      <c r="A382" s="16"/>
      <c r="B382" s="55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4.25" customHeight="1" x14ac:dyDescent="0.2">
      <c r="A383" s="16"/>
      <c r="B383" s="55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4.25" customHeight="1" x14ac:dyDescent="0.2">
      <c r="A384" s="16"/>
      <c r="B384" s="55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4.25" customHeight="1" x14ac:dyDescent="0.2">
      <c r="A385" s="16"/>
      <c r="B385" s="55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4.25" customHeight="1" x14ac:dyDescent="0.2">
      <c r="A386" s="16"/>
      <c r="B386" s="55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4.25" customHeight="1" x14ac:dyDescent="0.2">
      <c r="A387" s="16"/>
      <c r="B387" s="55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4.25" customHeight="1" x14ac:dyDescent="0.2">
      <c r="A388" s="16"/>
      <c r="B388" s="55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4.25" customHeight="1" x14ac:dyDescent="0.2">
      <c r="A389" s="16"/>
      <c r="B389" s="55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4.25" customHeight="1" x14ac:dyDescent="0.2">
      <c r="A390" s="16"/>
      <c r="B390" s="55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4.25" customHeight="1" x14ac:dyDescent="0.2">
      <c r="A391" s="16"/>
      <c r="B391" s="55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4.25" customHeight="1" x14ac:dyDescent="0.2">
      <c r="A392" s="16"/>
      <c r="B392" s="55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4.25" customHeight="1" x14ac:dyDescent="0.2">
      <c r="A393" s="16"/>
      <c r="B393" s="55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4.25" customHeight="1" x14ac:dyDescent="0.2">
      <c r="A394" s="16"/>
      <c r="B394" s="55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4.25" customHeight="1" x14ac:dyDescent="0.2">
      <c r="A395" s="16"/>
      <c r="B395" s="55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4.25" customHeight="1" x14ac:dyDescent="0.2">
      <c r="A396" s="16"/>
      <c r="B396" s="55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4.25" customHeight="1" x14ac:dyDescent="0.2">
      <c r="A397" s="16"/>
      <c r="B397" s="55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4.25" customHeight="1" x14ac:dyDescent="0.2">
      <c r="A398" s="16"/>
      <c r="B398" s="55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4.25" customHeight="1" x14ac:dyDescent="0.2">
      <c r="A399" s="16"/>
      <c r="B399" s="55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4.25" customHeight="1" x14ac:dyDescent="0.2">
      <c r="A400" s="16"/>
      <c r="B400" s="55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4.25" customHeight="1" x14ac:dyDescent="0.2">
      <c r="A401" s="16"/>
      <c r="B401" s="55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4.25" customHeight="1" x14ac:dyDescent="0.2">
      <c r="A402" s="16"/>
      <c r="B402" s="55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4.25" customHeight="1" x14ac:dyDescent="0.2">
      <c r="A403" s="16"/>
      <c r="B403" s="55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4.25" customHeight="1" x14ac:dyDescent="0.2">
      <c r="A404" s="16"/>
      <c r="B404" s="55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4.25" customHeight="1" x14ac:dyDescent="0.2">
      <c r="A405" s="16"/>
      <c r="B405" s="55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4.25" customHeight="1" x14ac:dyDescent="0.2">
      <c r="A406" s="16"/>
      <c r="B406" s="55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4.25" customHeight="1" x14ac:dyDescent="0.2">
      <c r="A407" s="16"/>
      <c r="B407" s="55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4.25" customHeight="1" x14ac:dyDescent="0.2">
      <c r="A408" s="16"/>
      <c r="B408" s="55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4.25" customHeight="1" x14ac:dyDescent="0.2">
      <c r="A409" s="16"/>
      <c r="B409" s="55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4.25" customHeight="1" x14ac:dyDescent="0.2">
      <c r="A410" s="16"/>
      <c r="B410" s="55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4.25" customHeight="1" x14ac:dyDescent="0.2">
      <c r="A411" s="16"/>
      <c r="B411" s="55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4.25" customHeight="1" x14ac:dyDescent="0.2">
      <c r="A412" s="16"/>
      <c r="B412" s="55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4.25" customHeight="1" x14ac:dyDescent="0.2">
      <c r="A413" s="16"/>
      <c r="B413" s="55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4.25" customHeight="1" x14ac:dyDescent="0.2">
      <c r="A414" s="16"/>
      <c r="B414" s="55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4.25" customHeight="1" x14ac:dyDescent="0.2">
      <c r="A415" s="16"/>
      <c r="B415" s="55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4.25" customHeight="1" x14ac:dyDescent="0.2">
      <c r="A416" s="16"/>
      <c r="B416" s="55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4.25" customHeight="1" x14ac:dyDescent="0.2">
      <c r="A417" s="16"/>
      <c r="B417" s="55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4.25" customHeight="1" x14ac:dyDescent="0.2">
      <c r="A418" s="16"/>
      <c r="B418" s="55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4.25" customHeight="1" x14ac:dyDescent="0.2">
      <c r="A419" s="16"/>
      <c r="B419" s="55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4.25" customHeight="1" x14ac:dyDescent="0.2">
      <c r="A420" s="16"/>
      <c r="B420" s="55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4.25" customHeight="1" x14ac:dyDescent="0.2">
      <c r="A421" s="16"/>
      <c r="B421" s="55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4.25" customHeight="1" x14ac:dyDescent="0.2">
      <c r="A422" s="16"/>
      <c r="B422" s="55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4.25" customHeight="1" x14ac:dyDescent="0.2">
      <c r="A423" s="16"/>
      <c r="B423" s="55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4.25" customHeight="1" x14ac:dyDescent="0.2">
      <c r="A424" s="16"/>
      <c r="B424" s="55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4.25" customHeight="1" x14ac:dyDescent="0.2">
      <c r="A425" s="16"/>
      <c r="B425" s="55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4.25" customHeight="1" x14ac:dyDescent="0.2">
      <c r="A426" s="16"/>
      <c r="B426" s="55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4.25" customHeight="1" x14ac:dyDescent="0.2">
      <c r="A427" s="16"/>
      <c r="B427" s="55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4.25" customHeight="1" x14ac:dyDescent="0.2">
      <c r="A428" s="16"/>
      <c r="B428" s="55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4.25" customHeight="1" x14ac:dyDescent="0.2">
      <c r="A429" s="16"/>
      <c r="B429" s="55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4.25" customHeight="1" x14ac:dyDescent="0.2">
      <c r="A430" s="16"/>
      <c r="B430" s="55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4.25" customHeight="1" x14ac:dyDescent="0.2">
      <c r="A431" s="16"/>
      <c r="B431" s="55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4.25" customHeight="1" x14ac:dyDescent="0.2">
      <c r="A432" s="16"/>
      <c r="B432" s="55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4.25" customHeight="1" x14ac:dyDescent="0.2">
      <c r="A433" s="16"/>
      <c r="B433" s="55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4.25" customHeight="1" x14ac:dyDescent="0.2">
      <c r="A434" s="16"/>
      <c r="B434" s="55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4.25" customHeight="1" x14ac:dyDescent="0.2">
      <c r="A435" s="16"/>
      <c r="B435" s="55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4.25" customHeight="1" x14ac:dyDescent="0.2">
      <c r="A436" s="16"/>
      <c r="B436" s="55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4.25" customHeight="1" x14ac:dyDescent="0.2">
      <c r="A437" s="16"/>
      <c r="B437" s="55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4.25" customHeight="1" x14ac:dyDescent="0.2">
      <c r="A438" s="16"/>
      <c r="B438" s="55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4.25" customHeight="1" x14ac:dyDescent="0.2">
      <c r="A439" s="16"/>
      <c r="B439" s="55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4.25" customHeight="1" x14ac:dyDescent="0.2">
      <c r="A440" s="16"/>
      <c r="B440" s="55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4.25" customHeight="1" x14ac:dyDescent="0.2">
      <c r="A441" s="16"/>
      <c r="B441" s="55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4.25" customHeight="1" x14ac:dyDescent="0.2">
      <c r="A442" s="16"/>
      <c r="B442" s="55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4.25" customHeight="1" x14ac:dyDescent="0.2">
      <c r="A443" s="16"/>
      <c r="B443" s="55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4.25" customHeight="1" x14ac:dyDescent="0.2">
      <c r="A444" s="16"/>
      <c r="B444" s="55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4.25" customHeight="1" x14ac:dyDescent="0.2">
      <c r="A445" s="16"/>
      <c r="B445" s="55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4.25" customHeight="1" x14ac:dyDescent="0.2">
      <c r="A446" s="16"/>
      <c r="B446" s="55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4.25" customHeight="1" x14ac:dyDescent="0.2">
      <c r="A447" s="16"/>
      <c r="B447" s="55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4.25" customHeight="1" x14ac:dyDescent="0.2">
      <c r="A448" s="16"/>
      <c r="B448" s="55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4.25" customHeight="1" x14ac:dyDescent="0.2">
      <c r="A449" s="16"/>
      <c r="B449" s="55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4.25" customHeight="1" x14ac:dyDescent="0.2">
      <c r="A450" s="16"/>
      <c r="B450" s="55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4.25" customHeight="1" x14ac:dyDescent="0.2">
      <c r="A451" s="16"/>
      <c r="B451" s="55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4.25" customHeight="1" x14ac:dyDescent="0.2">
      <c r="A452" s="16"/>
      <c r="B452" s="55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4.25" customHeight="1" x14ac:dyDescent="0.2">
      <c r="A453" s="16"/>
      <c r="B453" s="55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4.25" customHeight="1" x14ac:dyDescent="0.2">
      <c r="A454" s="16"/>
      <c r="B454" s="55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4.25" customHeight="1" x14ac:dyDescent="0.2">
      <c r="A455" s="16"/>
      <c r="B455" s="55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4.25" customHeight="1" x14ac:dyDescent="0.2">
      <c r="A456" s="16"/>
      <c r="B456" s="55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4.25" customHeight="1" x14ac:dyDescent="0.2">
      <c r="A457" s="16"/>
      <c r="B457" s="55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4.25" customHeight="1" x14ac:dyDescent="0.2">
      <c r="A458" s="16"/>
      <c r="B458" s="55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4.25" customHeight="1" x14ac:dyDescent="0.2">
      <c r="A459" s="16"/>
      <c r="B459" s="55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4.25" customHeight="1" x14ac:dyDescent="0.2">
      <c r="A460" s="16"/>
      <c r="B460" s="55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4.25" customHeight="1" x14ac:dyDescent="0.2">
      <c r="A461" s="16"/>
      <c r="B461" s="55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4.25" customHeight="1" x14ac:dyDescent="0.2">
      <c r="A462" s="16"/>
      <c r="B462" s="55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4.25" customHeight="1" x14ac:dyDescent="0.2">
      <c r="A463" s="16"/>
      <c r="B463" s="55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4.25" customHeight="1" x14ac:dyDescent="0.2">
      <c r="A464" s="16"/>
      <c r="B464" s="55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4.25" customHeight="1" x14ac:dyDescent="0.2">
      <c r="A465" s="16"/>
      <c r="B465" s="55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4.25" customHeight="1" x14ac:dyDescent="0.2">
      <c r="A466" s="16"/>
      <c r="B466" s="55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4.25" customHeight="1" x14ac:dyDescent="0.2">
      <c r="A467" s="16"/>
      <c r="B467" s="55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4.25" customHeight="1" x14ac:dyDescent="0.2">
      <c r="A468" s="16"/>
      <c r="B468" s="55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4.25" customHeight="1" x14ac:dyDescent="0.2">
      <c r="A469" s="16"/>
      <c r="B469" s="55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4.25" customHeight="1" x14ac:dyDescent="0.2">
      <c r="A470" s="16"/>
      <c r="B470" s="55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4.25" customHeight="1" x14ac:dyDescent="0.2">
      <c r="A471" s="16"/>
      <c r="B471" s="55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4.25" customHeight="1" x14ac:dyDescent="0.2">
      <c r="A472" s="16"/>
      <c r="B472" s="55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4.25" customHeight="1" x14ac:dyDescent="0.2">
      <c r="A473" s="16"/>
      <c r="B473" s="55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4.25" customHeight="1" x14ac:dyDescent="0.2">
      <c r="A474" s="16"/>
      <c r="B474" s="55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4.25" customHeight="1" x14ac:dyDescent="0.2">
      <c r="A475" s="16"/>
      <c r="B475" s="55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4.25" customHeight="1" x14ac:dyDescent="0.2">
      <c r="A476" s="16"/>
      <c r="B476" s="55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4.25" customHeight="1" x14ac:dyDescent="0.2">
      <c r="A477" s="16"/>
      <c r="B477" s="55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4.25" customHeight="1" x14ac:dyDescent="0.2">
      <c r="A478" s="16"/>
      <c r="B478" s="55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4.25" customHeight="1" x14ac:dyDescent="0.2">
      <c r="A479" s="16"/>
      <c r="B479" s="55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4.25" customHeight="1" x14ac:dyDescent="0.2">
      <c r="A480" s="16"/>
      <c r="B480" s="55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4.25" customHeight="1" x14ac:dyDescent="0.2">
      <c r="A481" s="16"/>
      <c r="B481" s="55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4.25" customHeight="1" x14ac:dyDescent="0.2">
      <c r="A482" s="16"/>
      <c r="B482" s="55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4.25" customHeight="1" x14ac:dyDescent="0.2">
      <c r="A483" s="16"/>
      <c r="B483" s="55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4.25" customHeight="1" x14ac:dyDescent="0.2">
      <c r="A484" s="16"/>
      <c r="B484" s="55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4.25" customHeight="1" x14ac:dyDescent="0.2">
      <c r="A485" s="16"/>
      <c r="B485" s="55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4.25" customHeight="1" x14ac:dyDescent="0.2">
      <c r="A486" s="16"/>
      <c r="B486" s="55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4.25" customHeight="1" x14ac:dyDescent="0.2">
      <c r="A487" s="16"/>
      <c r="B487" s="55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4.25" customHeight="1" x14ac:dyDescent="0.2">
      <c r="A488" s="16"/>
      <c r="B488" s="55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4.25" customHeight="1" x14ac:dyDescent="0.2">
      <c r="A489" s="16"/>
      <c r="B489" s="55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4.25" customHeight="1" x14ac:dyDescent="0.2">
      <c r="A490" s="16"/>
      <c r="B490" s="55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4.25" customHeight="1" x14ac:dyDescent="0.2">
      <c r="A491" s="16"/>
      <c r="B491" s="55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4.25" customHeight="1" x14ac:dyDescent="0.2">
      <c r="A492" s="16"/>
      <c r="B492" s="55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4.25" customHeight="1" x14ac:dyDescent="0.2">
      <c r="A493" s="16"/>
      <c r="B493" s="55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4.25" customHeight="1" x14ac:dyDescent="0.2">
      <c r="A494" s="16"/>
      <c r="B494" s="55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4.25" customHeight="1" x14ac:dyDescent="0.2">
      <c r="A495" s="16"/>
      <c r="B495" s="55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4.25" customHeight="1" x14ac:dyDescent="0.2">
      <c r="A496" s="16"/>
      <c r="B496" s="55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4.25" customHeight="1" x14ac:dyDescent="0.2">
      <c r="A497" s="16"/>
      <c r="B497" s="55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4.25" customHeight="1" x14ac:dyDescent="0.2">
      <c r="A498" s="16"/>
      <c r="B498" s="55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4.25" customHeight="1" x14ac:dyDescent="0.2">
      <c r="A499" s="16"/>
      <c r="B499" s="55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4.25" customHeight="1" x14ac:dyDescent="0.2">
      <c r="A500" s="16"/>
      <c r="B500" s="55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4.25" customHeight="1" x14ac:dyDescent="0.2">
      <c r="A501" s="16"/>
      <c r="B501" s="55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4.25" customHeight="1" x14ac:dyDescent="0.2">
      <c r="A502" s="16"/>
      <c r="B502" s="55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4.25" customHeight="1" x14ac:dyDescent="0.2">
      <c r="A503" s="16"/>
      <c r="B503" s="55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4.25" customHeight="1" x14ac:dyDescent="0.2">
      <c r="A504" s="16"/>
      <c r="B504" s="55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4.25" customHeight="1" x14ac:dyDescent="0.2">
      <c r="A505" s="16"/>
      <c r="B505" s="55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4.25" customHeight="1" x14ac:dyDescent="0.2">
      <c r="A506" s="16"/>
      <c r="B506" s="55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4.25" customHeight="1" x14ac:dyDescent="0.2">
      <c r="A507" s="16"/>
      <c r="B507" s="55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4.25" customHeight="1" x14ac:dyDescent="0.2">
      <c r="A508" s="16"/>
      <c r="B508" s="55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4.25" customHeight="1" x14ac:dyDescent="0.2">
      <c r="A509" s="16"/>
      <c r="B509" s="55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4.25" customHeight="1" x14ac:dyDescent="0.2">
      <c r="A510" s="16"/>
      <c r="B510" s="55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4.25" customHeight="1" x14ac:dyDescent="0.2">
      <c r="A511" s="16"/>
      <c r="B511" s="55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4.25" customHeight="1" x14ac:dyDescent="0.2">
      <c r="A512" s="16"/>
      <c r="B512" s="55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4.25" customHeight="1" x14ac:dyDescent="0.2">
      <c r="A513" s="16"/>
      <c r="B513" s="55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4.25" customHeight="1" x14ac:dyDescent="0.2">
      <c r="A514" s="16"/>
      <c r="B514" s="55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4.25" customHeight="1" x14ac:dyDescent="0.2">
      <c r="A515" s="16"/>
      <c r="B515" s="55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4.25" customHeight="1" x14ac:dyDescent="0.2">
      <c r="A516" s="16"/>
      <c r="B516" s="55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4.25" customHeight="1" x14ac:dyDescent="0.2">
      <c r="A517" s="16"/>
      <c r="B517" s="55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4.25" customHeight="1" x14ac:dyDescent="0.2">
      <c r="A518" s="16"/>
      <c r="B518" s="55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4.25" customHeight="1" x14ac:dyDescent="0.2">
      <c r="A519" s="16"/>
      <c r="B519" s="55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4.25" customHeight="1" x14ac:dyDescent="0.2">
      <c r="A520" s="16"/>
      <c r="B520" s="55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4.25" customHeight="1" x14ac:dyDescent="0.2">
      <c r="A521" s="16"/>
      <c r="B521" s="55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4.25" customHeight="1" x14ac:dyDescent="0.2">
      <c r="A522" s="16"/>
      <c r="B522" s="55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4.25" customHeight="1" x14ac:dyDescent="0.2">
      <c r="A523" s="16"/>
      <c r="B523" s="55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4.25" customHeight="1" x14ac:dyDescent="0.2">
      <c r="A524" s="16"/>
      <c r="B524" s="55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4.25" customHeight="1" x14ac:dyDescent="0.2">
      <c r="A525" s="16"/>
      <c r="B525" s="55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4.25" customHeight="1" x14ac:dyDescent="0.2">
      <c r="A526" s="16"/>
      <c r="B526" s="55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4.25" customHeight="1" x14ac:dyDescent="0.2">
      <c r="A527" s="16"/>
      <c r="B527" s="55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4.25" customHeight="1" x14ac:dyDescent="0.2">
      <c r="A528" s="16"/>
      <c r="B528" s="55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4.25" customHeight="1" x14ac:dyDescent="0.2">
      <c r="A529" s="16"/>
      <c r="B529" s="55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4.25" customHeight="1" x14ac:dyDescent="0.2">
      <c r="A530" s="16"/>
      <c r="B530" s="55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4.25" customHeight="1" x14ac:dyDescent="0.2">
      <c r="A531" s="16"/>
      <c r="B531" s="55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4.25" customHeight="1" x14ac:dyDescent="0.2">
      <c r="A532" s="16"/>
      <c r="B532" s="55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4.25" customHeight="1" x14ac:dyDescent="0.2">
      <c r="A533" s="16"/>
      <c r="B533" s="55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4.25" customHeight="1" x14ac:dyDescent="0.2">
      <c r="A534" s="16"/>
      <c r="B534" s="55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4.25" customHeight="1" x14ac:dyDescent="0.2">
      <c r="A535" s="16"/>
      <c r="B535" s="55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4.25" customHeight="1" x14ac:dyDescent="0.2">
      <c r="A536" s="16"/>
      <c r="B536" s="55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4.25" customHeight="1" x14ac:dyDescent="0.2">
      <c r="A537" s="16"/>
      <c r="B537" s="55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4.25" customHeight="1" x14ac:dyDescent="0.2">
      <c r="A538" s="16"/>
      <c r="B538" s="55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4.25" customHeight="1" x14ac:dyDescent="0.2">
      <c r="A539" s="16"/>
      <c r="B539" s="55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4.25" customHeight="1" x14ac:dyDescent="0.2">
      <c r="A540" s="16"/>
      <c r="B540" s="55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4.25" customHeight="1" x14ac:dyDescent="0.2">
      <c r="A541" s="16"/>
      <c r="B541" s="55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4.25" customHeight="1" x14ac:dyDescent="0.2">
      <c r="A542" s="16"/>
      <c r="B542" s="55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4.25" customHeight="1" x14ac:dyDescent="0.2">
      <c r="A543" s="16"/>
      <c r="B543" s="55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4.25" customHeight="1" x14ac:dyDescent="0.2">
      <c r="A544" s="16"/>
      <c r="B544" s="55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4.25" customHeight="1" x14ac:dyDescent="0.2">
      <c r="A545" s="16"/>
      <c r="B545" s="55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4.25" customHeight="1" x14ac:dyDescent="0.2">
      <c r="A546" s="16"/>
      <c r="B546" s="55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4.25" customHeight="1" x14ac:dyDescent="0.2">
      <c r="A547" s="16"/>
      <c r="B547" s="55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4.25" customHeight="1" x14ac:dyDescent="0.2">
      <c r="A548" s="16"/>
      <c r="B548" s="55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4.25" customHeight="1" x14ac:dyDescent="0.2">
      <c r="A549" s="16"/>
      <c r="B549" s="55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4.25" customHeight="1" x14ac:dyDescent="0.2">
      <c r="A550" s="16"/>
      <c r="B550" s="55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4.25" customHeight="1" x14ac:dyDescent="0.2">
      <c r="A551" s="16"/>
      <c r="B551" s="55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4.25" customHeight="1" x14ac:dyDescent="0.2">
      <c r="A552" s="16"/>
      <c r="B552" s="55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4.25" customHeight="1" x14ac:dyDescent="0.2">
      <c r="A553" s="16"/>
      <c r="B553" s="55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4.25" customHeight="1" x14ac:dyDescent="0.2">
      <c r="A554" s="16"/>
      <c r="B554" s="55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4.25" customHeight="1" x14ac:dyDescent="0.2">
      <c r="A555" s="16"/>
      <c r="B555" s="55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4.25" customHeight="1" x14ac:dyDescent="0.2">
      <c r="A556" s="16"/>
      <c r="B556" s="55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4.25" customHeight="1" x14ac:dyDescent="0.2">
      <c r="A557" s="16"/>
      <c r="B557" s="55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4.25" customHeight="1" x14ac:dyDescent="0.2">
      <c r="A558" s="16"/>
      <c r="B558" s="55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4.25" customHeight="1" x14ac:dyDescent="0.2">
      <c r="A559" s="16"/>
      <c r="B559" s="55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4.25" customHeight="1" x14ac:dyDescent="0.2">
      <c r="A560" s="16"/>
      <c r="B560" s="55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4.25" customHeight="1" x14ac:dyDescent="0.2">
      <c r="A561" s="16"/>
      <c r="B561" s="55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4.25" customHeight="1" x14ac:dyDescent="0.2">
      <c r="A562" s="16"/>
      <c r="B562" s="55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4.25" customHeight="1" x14ac:dyDescent="0.2">
      <c r="A563" s="16"/>
      <c r="B563" s="55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4.25" customHeight="1" x14ac:dyDescent="0.2">
      <c r="A564" s="16"/>
      <c r="B564" s="55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4.25" customHeight="1" x14ac:dyDescent="0.2">
      <c r="A565" s="16"/>
      <c r="B565" s="55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4.25" customHeight="1" x14ac:dyDescent="0.2">
      <c r="A566" s="16"/>
      <c r="B566" s="55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4.25" customHeight="1" x14ac:dyDescent="0.2">
      <c r="A567" s="16"/>
      <c r="B567" s="55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4.25" customHeight="1" x14ac:dyDescent="0.2">
      <c r="A568" s="16"/>
      <c r="B568" s="55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4.25" customHeight="1" x14ac:dyDescent="0.2">
      <c r="A569" s="16"/>
      <c r="B569" s="55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4.25" customHeight="1" x14ac:dyDescent="0.2">
      <c r="A570" s="16"/>
      <c r="B570" s="55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4.25" customHeight="1" x14ac:dyDescent="0.2">
      <c r="A571" s="16"/>
      <c r="B571" s="55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4.25" customHeight="1" x14ac:dyDescent="0.2">
      <c r="A572" s="16"/>
      <c r="B572" s="55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4.25" customHeight="1" x14ac:dyDescent="0.2">
      <c r="A573" s="16"/>
      <c r="B573" s="55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4.25" customHeight="1" x14ac:dyDescent="0.2">
      <c r="A574" s="16"/>
      <c r="B574" s="55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4.25" customHeight="1" x14ac:dyDescent="0.2">
      <c r="A575" s="16"/>
      <c r="B575" s="55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4.25" customHeight="1" x14ac:dyDescent="0.2">
      <c r="A576" s="16"/>
      <c r="B576" s="55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4.25" customHeight="1" x14ac:dyDescent="0.2">
      <c r="A577" s="16"/>
      <c r="B577" s="55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4.25" customHeight="1" x14ac:dyDescent="0.2">
      <c r="A578" s="16"/>
      <c r="B578" s="55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4.25" customHeight="1" x14ac:dyDescent="0.2">
      <c r="A579" s="16"/>
      <c r="B579" s="55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4.25" customHeight="1" x14ac:dyDescent="0.2">
      <c r="A580" s="16"/>
      <c r="B580" s="55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4.25" customHeight="1" x14ac:dyDescent="0.2">
      <c r="A581" s="16"/>
      <c r="B581" s="55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4.25" customHeight="1" x14ac:dyDescent="0.2">
      <c r="A582" s="16"/>
      <c r="B582" s="55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4.25" customHeight="1" x14ac:dyDescent="0.2">
      <c r="A583" s="16"/>
      <c r="B583" s="55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4.25" customHeight="1" x14ac:dyDescent="0.2">
      <c r="A584" s="16"/>
      <c r="B584" s="55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4.25" customHeight="1" x14ac:dyDescent="0.2">
      <c r="A585" s="16"/>
      <c r="B585" s="55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4.25" customHeight="1" x14ac:dyDescent="0.2">
      <c r="A586" s="16"/>
      <c r="B586" s="55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4.25" customHeight="1" x14ac:dyDescent="0.2">
      <c r="A587" s="16"/>
      <c r="B587" s="55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4.25" customHeight="1" x14ac:dyDescent="0.2">
      <c r="A588" s="16"/>
      <c r="B588" s="55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4.25" customHeight="1" x14ac:dyDescent="0.2">
      <c r="A589" s="16"/>
      <c r="B589" s="55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4.25" customHeight="1" x14ac:dyDescent="0.2">
      <c r="A590" s="16"/>
      <c r="B590" s="55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4.25" customHeight="1" x14ac:dyDescent="0.2">
      <c r="A591" s="16"/>
      <c r="B591" s="55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4.25" customHeight="1" x14ac:dyDescent="0.2">
      <c r="A592" s="16"/>
      <c r="B592" s="55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4.25" customHeight="1" x14ac:dyDescent="0.2">
      <c r="A593" s="16"/>
      <c r="B593" s="55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4.25" customHeight="1" x14ac:dyDescent="0.2">
      <c r="A594" s="16"/>
      <c r="B594" s="55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4.25" customHeight="1" x14ac:dyDescent="0.2">
      <c r="A595" s="16"/>
      <c r="B595" s="55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4.25" customHeight="1" x14ac:dyDescent="0.2">
      <c r="A596" s="16"/>
      <c r="B596" s="55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4.25" customHeight="1" x14ac:dyDescent="0.2">
      <c r="A597" s="16"/>
      <c r="B597" s="55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4.25" customHeight="1" x14ac:dyDescent="0.2">
      <c r="A598" s="16"/>
      <c r="B598" s="55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4.25" customHeight="1" x14ac:dyDescent="0.2">
      <c r="A599" s="16"/>
      <c r="B599" s="55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4.25" customHeight="1" x14ac:dyDescent="0.2">
      <c r="A600" s="16"/>
      <c r="B600" s="55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4.25" customHeight="1" x14ac:dyDescent="0.2">
      <c r="A601" s="16"/>
      <c r="B601" s="55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4.25" customHeight="1" x14ac:dyDescent="0.2">
      <c r="A602" s="16"/>
      <c r="B602" s="55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4.25" customHeight="1" x14ac:dyDescent="0.2">
      <c r="A603" s="16"/>
      <c r="B603" s="55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4.25" customHeight="1" x14ac:dyDescent="0.2">
      <c r="A604" s="16"/>
      <c r="B604" s="55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4.25" customHeight="1" x14ac:dyDescent="0.2">
      <c r="A605" s="16"/>
      <c r="B605" s="55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4.25" customHeight="1" x14ac:dyDescent="0.2">
      <c r="A606" s="16"/>
      <c r="B606" s="55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4.25" customHeight="1" x14ac:dyDescent="0.2">
      <c r="A607" s="16"/>
      <c r="B607" s="55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4.25" customHeight="1" x14ac:dyDescent="0.2">
      <c r="A608" s="16"/>
      <c r="B608" s="55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4.25" customHeight="1" x14ac:dyDescent="0.2">
      <c r="A609" s="16"/>
      <c r="B609" s="55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4.25" customHeight="1" x14ac:dyDescent="0.2">
      <c r="A610" s="16"/>
      <c r="B610" s="55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4.25" customHeight="1" x14ac:dyDescent="0.2">
      <c r="A611" s="16"/>
      <c r="B611" s="55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4.25" customHeight="1" x14ac:dyDescent="0.2">
      <c r="A612" s="16"/>
      <c r="B612" s="55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4.25" customHeight="1" x14ac:dyDescent="0.2">
      <c r="A613" s="16"/>
      <c r="B613" s="55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4.25" customHeight="1" x14ac:dyDescent="0.2">
      <c r="A614" s="16"/>
      <c r="B614" s="55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4.25" customHeight="1" x14ac:dyDescent="0.2">
      <c r="A615" s="16"/>
      <c r="B615" s="55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4.25" customHeight="1" x14ac:dyDescent="0.2">
      <c r="A616" s="16"/>
      <c r="B616" s="55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4.25" customHeight="1" x14ac:dyDescent="0.2">
      <c r="A617" s="16"/>
      <c r="B617" s="55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4.25" customHeight="1" x14ac:dyDescent="0.2">
      <c r="A618" s="16"/>
      <c r="B618" s="55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4.25" customHeight="1" x14ac:dyDescent="0.2">
      <c r="A619" s="16"/>
      <c r="B619" s="55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4.25" customHeight="1" x14ac:dyDescent="0.2">
      <c r="A620" s="16"/>
      <c r="B620" s="55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4.25" customHeight="1" x14ac:dyDescent="0.2">
      <c r="A621" s="16"/>
      <c r="B621" s="55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4.25" customHeight="1" x14ac:dyDescent="0.2">
      <c r="A622" s="16"/>
      <c r="B622" s="55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4.25" customHeight="1" x14ac:dyDescent="0.2">
      <c r="A623" s="16"/>
      <c r="B623" s="55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4.25" customHeight="1" x14ac:dyDescent="0.2">
      <c r="A624" s="16"/>
      <c r="B624" s="55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4.25" customHeight="1" x14ac:dyDescent="0.2">
      <c r="A625" s="16"/>
      <c r="B625" s="55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4.25" customHeight="1" x14ac:dyDescent="0.2">
      <c r="A626" s="16"/>
      <c r="B626" s="55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4.25" customHeight="1" x14ac:dyDescent="0.2">
      <c r="A627" s="16"/>
      <c r="B627" s="55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4.25" customHeight="1" x14ac:dyDescent="0.2">
      <c r="A628" s="16"/>
      <c r="B628" s="55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4.25" customHeight="1" x14ac:dyDescent="0.2">
      <c r="A629" s="16"/>
      <c r="B629" s="55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4.25" customHeight="1" x14ac:dyDescent="0.2">
      <c r="A630" s="16"/>
      <c r="B630" s="55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4.25" customHeight="1" x14ac:dyDescent="0.2">
      <c r="A631" s="16"/>
      <c r="B631" s="55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4.25" customHeight="1" x14ac:dyDescent="0.2">
      <c r="A632" s="16"/>
      <c r="B632" s="55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4.25" customHeight="1" x14ac:dyDescent="0.2">
      <c r="A633" s="16"/>
      <c r="B633" s="55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4.25" customHeight="1" x14ac:dyDescent="0.2">
      <c r="A634" s="16"/>
      <c r="B634" s="55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4.25" customHeight="1" x14ac:dyDescent="0.2">
      <c r="A635" s="16"/>
      <c r="B635" s="55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4.25" customHeight="1" x14ac:dyDescent="0.2">
      <c r="A636" s="16"/>
      <c r="B636" s="55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4.25" customHeight="1" x14ac:dyDescent="0.2">
      <c r="A637" s="16"/>
      <c r="B637" s="55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4.25" customHeight="1" x14ac:dyDescent="0.2">
      <c r="A638" s="16"/>
      <c r="B638" s="55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4.25" customHeight="1" x14ac:dyDescent="0.2">
      <c r="A639" s="16"/>
      <c r="B639" s="55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4.25" customHeight="1" x14ac:dyDescent="0.2">
      <c r="A640" s="16"/>
      <c r="B640" s="55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4.25" customHeight="1" x14ac:dyDescent="0.2">
      <c r="A641" s="16"/>
      <c r="B641" s="55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4.25" customHeight="1" x14ac:dyDescent="0.2">
      <c r="A642" s="16"/>
      <c r="B642" s="55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4.25" customHeight="1" x14ac:dyDescent="0.2">
      <c r="A643" s="16"/>
      <c r="B643" s="55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4.25" customHeight="1" x14ac:dyDescent="0.2">
      <c r="A644" s="16"/>
      <c r="B644" s="55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4.25" customHeight="1" x14ac:dyDescent="0.2">
      <c r="A645" s="16"/>
      <c r="B645" s="55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4.25" customHeight="1" x14ac:dyDescent="0.2">
      <c r="A646" s="16"/>
      <c r="B646" s="55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4.25" customHeight="1" x14ac:dyDescent="0.2">
      <c r="A647" s="16"/>
      <c r="B647" s="55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4.25" customHeight="1" x14ac:dyDescent="0.2">
      <c r="A648" s="16"/>
      <c r="B648" s="55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4.25" customHeight="1" x14ac:dyDescent="0.2">
      <c r="A649" s="16"/>
      <c r="B649" s="55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4.25" customHeight="1" x14ac:dyDescent="0.2">
      <c r="A650" s="16"/>
      <c r="B650" s="55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4.25" customHeight="1" x14ac:dyDescent="0.2">
      <c r="A651" s="16"/>
      <c r="B651" s="55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4.25" customHeight="1" x14ac:dyDescent="0.2">
      <c r="A652" s="16"/>
      <c r="B652" s="55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4.25" customHeight="1" x14ac:dyDescent="0.2">
      <c r="A653" s="16"/>
      <c r="B653" s="55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4.25" customHeight="1" x14ac:dyDescent="0.2">
      <c r="A654" s="16"/>
      <c r="B654" s="55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4.25" customHeight="1" x14ac:dyDescent="0.2">
      <c r="A655" s="16"/>
      <c r="B655" s="55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4.25" customHeight="1" x14ac:dyDescent="0.2">
      <c r="A656" s="16"/>
      <c r="B656" s="55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4.25" customHeight="1" x14ac:dyDescent="0.2">
      <c r="A657" s="16"/>
      <c r="B657" s="55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4.25" customHeight="1" x14ac:dyDescent="0.2">
      <c r="A658" s="16"/>
      <c r="B658" s="55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4.25" customHeight="1" x14ac:dyDescent="0.2">
      <c r="A659" s="16"/>
      <c r="B659" s="55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4.25" customHeight="1" x14ac:dyDescent="0.2">
      <c r="A660" s="16"/>
      <c r="B660" s="55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4.25" customHeight="1" x14ac:dyDescent="0.2">
      <c r="A661" s="16"/>
      <c r="B661" s="55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4.25" customHeight="1" x14ac:dyDescent="0.2">
      <c r="A662" s="16"/>
      <c r="B662" s="55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4.25" customHeight="1" x14ac:dyDescent="0.2">
      <c r="A663" s="16"/>
      <c r="B663" s="55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4.25" customHeight="1" x14ac:dyDescent="0.2">
      <c r="A664" s="16"/>
      <c r="B664" s="55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4.25" customHeight="1" x14ac:dyDescent="0.2">
      <c r="A665" s="16"/>
      <c r="B665" s="55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4.25" customHeight="1" x14ac:dyDescent="0.2">
      <c r="A666" s="16"/>
      <c r="B666" s="55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4.25" customHeight="1" x14ac:dyDescent="0.2">
      <c r="A667" s="16"/>
      <c r="B667" s="55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4.25" customHeight="1" x14ac:dyDescent="0.2">
      <c r="A668" s="16"/>
      <c r="B668" s="55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4.25" customHeight="1" x14ac:dyDescent="0.2">
      <c r="A669" s="16"/>
      <c r="B669" s="55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4.25" customHeight="1" x14ac:dyDescent="0.2">
      <c r="A670" s="16"/>
      <c r="B670" s="55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4.25" customHeight="1" x14ac:dyDescent="0.2">
      <c r="A671" s="16"/>
      <c r="B671" s="55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4.25" customHeight="1" x14ac:dyDescent="0.2">
      <c r="A672" s="16"/>
      <c r="B672" s="55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4.25" customHeight="1" x14ac:dyDescent="0.2">
      <c r="A673" s="16"/>
      <c r="B673" s="55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4.25" customHeight="1" x14ac:dyDescent="0.2">
      <c r="A674" s="16"/>
      <c r="B674" s="55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4.25" customHeight="1" x14ac:dyDescent="0.2">
      <c r="A675" s="16"/>
      <c r="B675" s="55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4.25" customHeight="1" x14ac:dyDescent="0.2">
      <c r="A676" s="16"/>
      <c r="B676" s="55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4.25" customHeight="1" x14ac:dyDescent="0.2">
      <c r="A677" s="16"/>
      <c r="B677" s="55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4.25" customHeight="1" x14ac:dyDescent="0.2">
      <c r="A678" s="16"/>
      <c r="B678" s="55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4.25" customHeight="1" x14ac:dyDescent="0.2">
      <c r="A679" s="16"/>
      <c r="B679" s="55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4.25" customHeight="1" x14ac:dyDescent="0.2">
      <c r="A680" s="16"/>
      <c r="B680" s="55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4.25" customHeight="1" x14ac:dyDescent="0.2">
      <c r="A681" s="16"/>
      <c r="B681" s="55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4.25" customHeight="1" x14ac:dyDescent="0.2">
      <c r="A682" s="16"/>
      <c r="B682" s="55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4.25" customHeight="1" x14ac:dyDescent="0.2">
      <c r="A683" s="16"/>
      <c r="B683" s="55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4.25" customHeight="1" x14ac:dyDescent="0.2">
      <c r="A684" s="16"/>
      <c r="B684" s="55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4.25" customHeight="1" x14ac:dyDescent="0.2">
      <c r="A685" s="16"/>
      <c r="B685" s="55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4.25" customHeight="1" x14ac:dyDescent="0.2">
      <c r="A686" s="16"/>
      <c r="B686" s="55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4.25" customHeight="1" x14ac:dyDescent="0.2">
      <c r="A687" s="16"/>
      <c r="B687" s="55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4.25" customHeight="1" x14ac:dyDescent="0.2">
      <c r="A688" s="16"/>
      <c r="B688" s="55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4.25" customHeight="1" x14ac:dyDescent="0.2">
      <c r="A689" s="16"/>
      <c r="B689" s="55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4.25" customHeight="1" x14ac:dyDescent="0.2">
      <c r="A690" s="16"/>
      <c r="B690" s="55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4.25" customHeight="1" x14ac:dyDescent="0.2">
      <c r="A691" s="16"/>
      <c r="B691" s="55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4.25" customHeight="1" x14ac:dyDescent="0.2">
      <c r="A692" s="16"/>
      <c r="B692" s="55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4.25" customHeight="1" x14ac:dyDescent="0.2">
      <c r="A693" s="16"/>
      <c r="B693" s="55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4.25" customHeight="1" x14ac:dyDescent="0.2">
      <c r="A694" s="16"/>
      <c r="B694" s="55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4.25" customHeight="1" x14ac:dyDescent="0.2">
      <c r="A695" s="16"/>
      <c r="B695" s="55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4.25" customHeight="1" x14ac:dyDescent="0.2">
      <c r="A696" s="16"/>
      <c r="B696" s="55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4.25" customHeight="1" x14ac:dyDescent="0.2">
      <c r="A697" s="16"/>
      <c r="B697" s="55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4.25" customHeight="1" x14ac:dyDescent="0.2">
      <c r="A698" s="16"/>
      <c r="B698" s="55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4.25" customHeight="1" x14ac:dyDescent="0.2">
      <c r="A699" s="16"/>
      <c r="B699" s="55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4.25" customHeight="1" x14ac:dyDescent="0.2">
      <c r="A700" s="16"/>
      <c r="B700" s="55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4.25" customHeight="1" x14ac:dyDescent="0.2">
      <c r="A701" s="16"/>
      <c r="B701" s="55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4.25" customHeight="1" x14ac:dyDescent="0.2">
      <c r="A702" s="16"/>
      <c r="B702" s="55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4.25" customHeight="1" x14ac:dyDescent="0.2">
      <c r="A703" s="16"/>
      <c r="B703" s="55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4.25" customHeight="1" x14ac:dyDescent="0.2">
      <c r="A704" s="16"/>
      <c r="B704" s="55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4.25" customHeight="1" x14ac:dyDescent="0.2">
      <c r="A705" s="16"/>
      <c r="B705" s="55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4.25" customHeight="1" x14ac:dyDescent="0.2">
      <c r="A706" s="16"/>
      <c r="B706" s="55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4.25" customHeight="1" x14ac:dyDescent="0.2">
      <c r="A707" s="16"/>
      <c r="B707" s="55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4.25" customHeight="1" x14ac:dyDescent="0.2">
      <c r="A708" s="16"/>
      <c r="B708" s="55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4.25" customHeight="1" x14ac:dyDescent="0.2">
      <c r="A709" s="16"/>
      <c r="B709" s="55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4.25" customHeight="1" x14ac:dyDescent="0.2">
      <c r="A710" s="16"/>
      <c r="B710" s="55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4.25" customHeight="1" x14ac:dyDescent="0.2">
      <c r="A711" s="16"/>
      <c r="B711" s="55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4.25" customHeight="1" x14ac:dyDescent="0.2">
      <c r="A712" s="16"/>
      <c r="B712" s="55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4.25" customHeight="1" x14ac:dyDescent="0.2">
      <c r="A713" s="16"/>
      <c r="B713" s="55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4.25" customHeight="1" x14ac:dyDescent="0.2">
      <c r="A714" s="16"/>
      <c r="B714" s="55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4.25" customHeight="1" x14ac:dyDescent="0.2">
      <c r="A715" s="16"/>
      <c r="B715" s="55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4.25" customHeight="1" x14ac:dyDescent="0.2">
      <c r="A716" s="16"/>
      <c r="B716" s="55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4.25" customHeight="1" x14ac:dyDescent="0.2">
      <c r="A717" s="16"/>
      <c r="B717" s="55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4.25" customHeight="1" x14ac:dyDescent="0.2">
      <c r="A718" s="16"/>
      <c r="B718" s="55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4.25" customHeight="1" x14ac:dyDescent="0.2">
      <c r="A719" s="16"/>
      <c r="B719" s="55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4.25" customHeight="1" x14ac:dyDescent="0.2">
      <c r="A720" s="16"/>
      <c r="B720" s="55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4.25" customHeight="1" x14ac:dyDescent="0.2">
      <c r="A721" s="16"/>
      <c r="B721" s="55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4.25" customHeight="1" x14ac:dyDescent="0.2">
      <c r="A722" s="16"/>
      <c r="B722" s="55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4.25" customHeight="1" x14ac:dyDescent="0.2">
      <c r="A723" s="16"/>
      <c r="B723" s="55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4.25" customHeight="1" x14ac:dyDescent="0.2">
      <c r="A724" s="16"/>
      <c r="B724" s="55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4.25" customHeight="1" x14ac:dyDescent="0.2">
      <c r="A725" s="16"/>
      <c r="B725" s="55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4.25" customHeight="1" x14ac:dyDescent="0.2">
      <c r="A726" s="16"/>
      <c r="B726" s="55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4.25" customHeight="1" x14ac:dyDescent="0.2">
      <c r="A727" s="16"/>
      <c r="B727" s="55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4.25" customHeight="1" x14ac:dyDescent="0.2">
      <c r="A728" s="16"/>
      <c r="B728" s="55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4.25" customHeight="1" x14ac:dyDescent="0.2">
      <c r="A729" s="16"/>
      <c r="B729" s="55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4.25" customHeight="1" x14ac:dyDescent="0.2">
      <c r="A730" s="16"/>
      <c r="B730" s="55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4.25" customHeight="1" x14ac:dyDescent="0.2">
      <c r="A731" s="16"/>
      <c r="B731" s="55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4.25" customHeight="1" x14ac:dyDescent="0.2">
      <c r="A732" s="16"/>
      <c r="B732" s="55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4.25" customHeight="1" x14ac:dyDescent="0.2">
      <c r="A733" s="16"/>
      <c r="B733" s="55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4.25" customHeight="1" x14ac:dyDescent="0.2">
      <c r="A734" s="16"/>
      <c r="B734" s="55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4.25" customHeight="1" x14ac:dyDescent="0.2">
      <c r="A735" s="16"/>
      <c r="B735" s="55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4.25" customHeight="1" x14ac:dyDescent="0.2">
      <c r="A736" s="16"/>
      <c r="B736" s="55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4.25" customHeight="1" x14ac:dyDescent="0.2">
      <c r="A737" s="16"/>
      <c r="B737" s="55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4.25" customHeight="1" x14ac:dyDescent="0.2">
      <c r="A738" s="16"/>
      <c r="B738" s="55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4.25" customHeight="1" x14ac:dyDescent="0.2">
      <c r="A739" s="16"/>
      <c r="B739" s="55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4.25" customHeight="1" x14ac:dyDescent="0.2">
      <c r="A740" s="16"/>
      <c r="B740" s="55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4.25" customHeight="1" x14ac:dyDescent="0.2">
      <c r="A741" s="16"/>
      <c r="B741" s="55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4.25" customHeight="1" x14ac:dyDescent="0.2">
      <c r="A742" s="16"/>
      <c r="B742" s="55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4.25" customHeight="1" x14ac:dyDescent="0.2">
      <c r="A743" s="16"/>
      <c r="B743" s="55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4.25" customHeight="1" x14ac:dyDescent="0.2">
      <c r="A744" s="16"/>
      <c r="B744" s="55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4.25" customHeight="1" x14ac:dyDescent="0.2">
      <c r="A745" s="16"/>
      <c r="B745" s="55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4.25" customHeight="1" x14ac:dyDescent="0.2">
      <c r="A746" s="16"/>
      <c r="B746" s="55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4.25" customHeight="1" x14ac:dyDescent="0.2">
      <c r="A747" s="16"/>
      <c r="B747" s="55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4.25" customHeight="1" x14ac:dyDescent="0.2">
      <c r="A748" s="16"/>
      <c r="B748" s="55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4.25" customHeight="1" x14ac:dyDescent="0.2">
      <c r="A749" s="16"/>
      <c r="B749" s="55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4.25" customHeight="1" x14ac:dyDescent="0.2">
      <c r="A750" s="16"/>
      <c r="B750" s="55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4.25" customHeight="1" x14ac:dyDescent="0.2">
      <c r="A751" s="16"/>
      <c r="B751" s="55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4.25" customHeight="1" x14ac:dyDescent="0.2">
      <c r="A752" s="16"/>
      <c r="B752" s="55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4.25" customHeight="1" x14ac:dyDescent="0.2">
      <c r="A753" s="16"/>
      <c r="B753" s="55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4.25" customHeight="1" x14ac:dyDescent="0.2">
      <c r="A754" s="16"/>
      <c r="B754" s="55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4.25" customHeight="1" x14ac:dyDescent="0.2">
      <c r="A755" s="16"/>
      <c r="B755" s="55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4.25" customHeight="1" x14ac:dyDescent="0.2">
      <c r="A756" s="16"/>
      <c r="B756" s="55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4.25" customHeight="1" x14ac:dyDescent="0.2">
      <c r="A757" s="16"/>
      <c r="B757" s="55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4.25" customHeight="1" x14ac:dyDescent="0.2">
      <c r="A758" s="16"/>
      <c r="B758" s="55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4.25" customHeight="1" x14ac:dyDescent="0.2">
      <c r="A759" s="16"/>
      <c r="B759" s="55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4.25" customHeight="1" x14ac:dyDescent="0.2">
      <c r="A760" s="16"/>
      <c r="B760" s="55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4.25" customHeight="1" x14ac:dyDescent="0.2">
      <c r="A761" s="16"/>
      <c r="B761" s="55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4.25" customHeight="1" x14ac:dyDescent="0.2">
      <c r="A762" s="16"/>
      <c r="B762" s="55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4.25" customHeight="1" x14ac:dyDescent="0.2">
      <c r="A763" s="16"/>
      <c r="B763" s="55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4.25" customHeight="1" x14ac:dyDescent="0.2">
      <c r="A764" s="16"/>
      <c r="B764" s="55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4.25" customHeight="1" x14ac:dyDescent="0.2">
      <c r="A765" s="16"/>
      <c r="B765" s="55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4.25" customHeight="1" x14ac:dyDescent="0.2">
      <c r="A766" s="16"/>
      <c r="B766" s="55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4.25" customHeight="1" x14ac:dyDescent="0.2">
      <c r="A767" s="16"/>
      <c r="B767" s="55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4.25" customHeight="1" x14ac:dyDescent="0.2">
      <c r="A768" s="16"/>
      <c r="B768" s="55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4.25" customHeight="1" x14ac:dyDescent="0.2">
      <c r="A769" s="16"/>
      <c r="B769" s="55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4.25" customHeight="1" x14ac:dyDescent="0.2">
      <c r="A770" s="16"/>
      <c r="B770" s="55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4.25" customHeight="1" x14ac:dyDescent="0.2">
      <c r="A771" s="16"/>
      <c r="B771" s="55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4.25" customHeight="1" x14ac:dyDescent="0.2">
      <c r="A772" s="16"/>
      <c r="B772" s="55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4.25" customHeight="1" x14ac:dyDescent="0.2">
      <c r="A773" s="16"/>
      <c r="B773" s="55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4.25" customHeight="1" x14ac:dyDescent="0.2">
      <c r="A774" s="16"/>
      <c r="B774" s="55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4.25" customHeight="1" x14ac:dyDescent="0.2">
      <c r="A775" s="16"/>
      <c r="B775" s="55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4.25" customHeight="1" x14ac:dyDescent="0.2">
      <c r="A776" s="16"/>
      <c r="B776" s="55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4.25" customHeight="1" x14ac:dyDescent="0.2">
      <c r="A777" s="16"/>
      <c r="B777" s="55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4.25" customHeight="1" x14ac:dyDescent="0.2">
      <c r="A778" s="16"/>
      <c r="B778" s="55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4.25" customHeight="1" x14ac:dyDescent="0.2">
      <c r="A779" s="16"/>
      <c r="B779" s="55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4.25" customHeight="1" x14ac:dyDescent="0.2">
      <c r="A780" s="16"/>
      <c r="B780" s="55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4.25" customHeight="1" x14ac:dyDescent="0.2">
      <c r="A781" s="16"/>
      <c r="B781" s="55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4.25" customHeight="1" x14ac:dyDescent="0.2">
      <c r="A782" s="16"/>
      <c r="B782" s="55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4.25" customHeight="1" x14ac:dyDescent="0.2">
      <c r="A783" s="16"/>
      <c r="B783" s="55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4.25" customHeight="1" x14ac:dyDescent="0.2">
      <c r="A784" s="16"/>
      <c r="B784" s="55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4.25" customHeight="1" x14ac:dyDescent="0.2">
      <c r="A785" s="16"/>
      <c r="B785" s="55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4.25" customHeight="1" x14ac:dyDescent="0.2">
      <c r="A786" s="16"/>
      <c r="B786" s="55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4.25" customHeight="1" x14ac:dyDescent="0.2">
      <c r="A787" s="16"/>
      <c r="B787" s="55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4.25" customHeight="1" x14ac:dyDescent="0.2">
      <c r="A788" s="16"/>
      <c r="B788" s="55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4.25" customHeight="1" x14ac:dyDescent="0.2">
      <c r="A789" s="16"/>
      <c r="B789" s="55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4.25" customHeight="1" x14ac:dyDescent="0.2">
      <c r="A790" s="16"/>
      <c r="B790" s="55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4.25" customHeight="1" x14ac:dyDescent="0.2">
      <c r="A791" s="16"/>
      <c r="B791" s="55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4.25" customHeight="1" x14ac:dyDescent="0.2">
      <c r="A792" s="16"/>
      <c r="B792" s="55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4.25" customHeight="1" x14ac:dyDescent="0.2">
      <c r="A793" s="16"/>
      <c r="B793" s="55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4.25" customHeight="1" x14ac:dyDescent="0.2">
      <c r="A794" s="16"/>
      <c r="B794" s="55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4.25" customHeight="1" x14ac:dyDescent="0.2">
      <c r="A795" s="16"/>
      <c r="B795" s="55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4.25" customHeight="1" x14ac:dyDescent="0.2">
      <c r="A796" s="16"/>
      <c r="B796" s="55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4.25" customHeight="1" x14ac:dyDescent="0.2">
      <c r="A797" s="16"/>
      <c r="B797" s="55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4.25" customHeight="1" x14ac:dyDescent="0.2">
      <c r="A798" s="16"/>
      <c r="B798" s="55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4.25" customHeight="1" x14ac:dyDescent="0.2">
      <c r="A799" s="16"/>
      <c r="B799" s="55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4.25" customHeight="1" x14ac:dyDescent="0.2">
      <c r="A800" s="16"/>
      <c r="B800" s="55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4.25" customHeight="1" x14ac:dyDescent="0.2">
      <c r="A801" s="16"/>
      <c r="B801" s="55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4.25" customHeight="1" x14ac:dyDescent="0.2">
      <c r="A802" s="16"/>
      <c r="B802" s="55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4.25" customHeight="1" x14ac:dyDescent="0.2">
      <c r="A803" s="16"/>
      <c r="B803" s="55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4.25" customHeight="1" x14ac:dyDescent="0.2">
      <c r="A804" s="16"/>
      <c r="B804" s="55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4.25" customHeight="1" x14ac:dyDescent="0.2">
      <c r="A805" s="16"/>
      <c r="B805" s="55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4.25" customHeight="1" x14ac:dyDescent="0.2">
      <c r="A806" s="16"/>
      <c r="B806" s="55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4.25" customHeight="1" x14ac:dyDescent="0.2">
      <c r="A807" s="16"/>
      <c r="B807" s="55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4.25" customHeight="1" x14ac:dyDescent="0.2">
      <c r="A808" s="16"/>
      <c r="B808" s="55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4.25" customHeight="1" x14ac:dyDescent="0.2">
      <c r="A809" s="16"/>
      <c r="B809" s="55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4.25" customHeight="1" x14ac:dyDescent="0.2">
      <c r="A810" s="16"/>
      <c r="B810" s="55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4.25" customHeight="1" x14ac:dyDescent="0.2">
      <c r="A811" s="16"/>
      <c r="B811" s="55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4.25" customHeight="1" x14ac:dyDescent="0.2">
      <c r="A812" s="16"/>
      <c r="B812" s="55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4.25" customHeight="1" x14ac:dyDescent="0.2">
      <c r="A813" s="16"/>
      <c r="B813" s="55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4.25" customHeight="1" x14ac:dyDescent="0.2">
      <c r="A814" s="16"/>
      <c r="B814" s="55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4.25" customHeight="1" x14ac:dyDescent="0.2">
      <c r="A815" s="16"/>
      <c r="B815" s="55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4.25" customHeight="1" x14ac:dyDescent="0.2">
      <c r="A816" s="16"/>
      <c r="B816" s="55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4.25" customHeight="1" x14ac:dyDescent="0.2">
      <c r="A817" s="16"/>
      <c r="B817" s="55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4.25" customHeight="1" x14ac:dyDescent="0.2">
      <c r="A818" s="16"/>
      <c r="B818" s="55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4.25" customHeight="1" x14ac:dyDescent="0.2">
      <c r="A819" s="16"/>
      <c r="B819" s="55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4.25" customHeight="1" x14ac:dyDescent="0.2">
      <c r="A820" s="16"/>
      <c r="B820" s="55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4.25" customHeight="1" x14ac:dyDescent="0.2">
      <c r="A821" s="16"/>
      <c r="B821" s="55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4.25" customHeight="1" x14ac:dyDescent="0.2">
      <c r="A822" s="16"/>
      <c r="B822" s="55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4.25" customHeight="1" x14ac:dyDescent="0.2">
      <c r="A823" s="16"/>
      <c r="B823" s="55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4.25" customHeight="1" x14ac:dyDescent="0.2">
      <c r="A824" s="16"/>
      <c r="B824" s="55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4.25" customHeight="1" x14ac:dyDescent="0.2">
      <c r="A825" s="16"/>
      <c r="B825" s="55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4.25" customHeight="1" x14ac:dyDescent="0.2">
      <c r="A826" s="16"/>
      <c r="B826" s="55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4.25" customHeight="1" x14ac:dyDescent="0.2">
      <c r="A827" s="16"/>
      <c r="B827" s="55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4.25" customHeight="1" x14ac:dyDescent="0.2">
      <c r="A828" s="16"/>
      <c r="B828" s="55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4.25" customHeight="1" x14ac:dyDescent="0.2">
      <c r="A829" s="16"/>
      <c r="B829" s="55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4.25" customHeight="1" x14ac:dyDescent="0.2">
      <c r="A830" s="16"/>
      <c r="B830" s="55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4.25" customHeight="1" x14ac:dyDescent="0.2">
      <c r="A831" s="16"/>
      <c r="B831" s="55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4.25" customHeight="1" x14ac:dyDescent="0.2">
      <c r="A832" s="16"/>
      <c r="B832" s="55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4.25" customHeight="1" x14ac:dyDescent="0.2">
      <c r="A833" s="16"/>
      <c r="B833" s="55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4.25" customHeight="1" x14ac:dyDescent="0.2">
      <c r="A834" s="16"/>
      <c r="B834" s="55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4.25" customHeight="1" x14ac:dyDescent="0.2">
      <c r="A835" s="16"/>
      <c r="B835" s="55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4.25" customHeight="1" x14ac:dyDescent="0.2">
      <c r="A836" s="16"/>
      <c r="B836" s="55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4.25" customHeight="1" x14ac:dyDescent="0.2">
      <c r="A837" s="16"/>
      <c r="B837" s="55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4.25" customHeight="1" x14ac:dyDescent="0.2">
      <c r="A838" s="16"/>
      <c r="B838" s="55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4.25" customHeight="1" x14ac:dyDescent="0.2">
      <c r="A839" s="16"/>
      <c r="B839" s="55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4.25" customHeight="1" x14ac:dyDescent="0.2">
      <c r="A840" s="16"/>
      <c r="B840" s="55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4.25" customHeight="1" x14ac:dyDescent="0.2">
      <c r="A841" s="16"/>
      <c r="B841" s="55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4.25" customHeight="1" x14ac:dyDescent="0.2">
      <c r="A842" s="16"/>
      <c r="B842" s="55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4.25" customHeight="1" x14ac:dyDescent="0.2">
      <c r="A843" s="16"/>
      <c r="B843" s="55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4.25" customHeight="1" x14ac:dyDescent="0.2">
      <c r="A844" s="16"/>
      <c r="B844" s="55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4.25" customHeight="1" x14ac:dyDescent="0.2">
      <c r="A845" s="16"/>
      <c r="B845" s="55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4.25" customHeight="1" x14ac:dyDescent="0.2">
      <c r="A846" s="16"/>
      <c r="B846" s="55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4.25" customHeight="1" x14ac:dyDescent="0.2">
      <c r="A847" s="16"/>
      <c r="B847" s="55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4.25" customHeight="1" x14ac:dyDescent="0.2">
      <c r="A848" s="16"/>
      <c r="B848" s="55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4.25" customHeight="1" x14ac:dyDescent="0.2">
      <c r="A849" s="16"/>
      <c r="B849" s="55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4.25" customHeight="1" x14ac:dyDescent="0.2">
      <c r="A850" s="16"/>
      <c r="B850" s="55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4.25" customHeight="1" x14ac:dyDescent="0.2">
      <c r="A851" s="16"/>
      <c r="B851" s="55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4.25" customHeight="1" x14ac:dyDescent="0.2">
      <c r="A852" s="16"/>
      <c r="B852" s="55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4.25" customHeight="1" x14ac:dyDescent="0.2">
      <c r="A853" s="16"/>
      <c r="B853" s="55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4.25" customHeight="1" x14ac:dyDescent="0.2">
      <c r="A854" s="16"/>
      <c r="B854" s="55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4.25" customHeight="1" x14ac:dyDescent="0.2">
      <c r="A855" s="16"/>
      <c r="B855" s="55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4.25" customHeight="1" x14ac:dyDescent="0.2">
      <c r="A856" s="16"/>
      <c r="B856" s="55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4.25" customHeight="1" x14ac:dyDescent="0.2">
      <c r="A857" s="16"/>
      <c r="B857" s="55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4.25" customHeight="1" x14ac:dyDescent="0.2">
      <c r="A858" s="16"/>
      <c r="B858" s="55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4.25" customHeight="1" x14ac:dyDescent="0.2">
      <c r="A859" s="16"/>
      <c r="B859" s="55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4.25" customHeight="1" x14ac:dyDescent="0.2">
      <c r="A860" s="16"/>
      <c r="B860" s="55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4.25" customHeight="1" x14ac:dyDescent="0.2">
      <c r="A861" s="16"/>
      <c r="B861" s="55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4.25" customHeight="1" x14ac:dyDescent="0.2">
      <c r="A862" s="16"/>
      <c r="B862" s="55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4.25" customHeight="1" x14ac:dyDescent="0.2">
      <c r="A863" s="16"/>
      <c r="B863" s="55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4.25" customHeight="1" x14ac:dyDescent="0.2">
      <c r="A864" s="16"/>
      <c r="B864" s="55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4.25" customHeight="1" x14ac:dyDescent="0.2">
      <c r="A865" s="16"/>
      <c r="B865" s="55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4.25" customHeight="1" x14ac:dyDescent="0.2">
      <c r="A866" s="16"/>
      <c r="B866" s="55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4.25" customHeight="1" x14ac:dyDescent="0.2">
      <c r="A867" s="16"/>
      <c r="B867" s="55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4.25" customHeight="1" x14ac:dyDescent="0.2">
      <c r="A868" s="16"/>
      <c r="B868" s="55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4.25" customHeight="1" x14ac:dyDescent="0.2">
      <c r="A869" s="16"/>
      <c r="B869" s="55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4.25" customHeight="1" x14ac:dyDescent="0.2">
      <c r="A870" s="16"/>
      <c r="B870" s="55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4.25" customHeight="1" x14ac:dyDescent="0.2">
      <c r="A871" s="16"/>
      <c r="B871" s="55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4.25" customHeight="1" x14ac:dyDescent="0.2">
      <c r="A872" s="16"/>
      <c r="B872" s="55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4.25" customHeight="1" x14ac:dyDescent="0.2">
      <c r="A873" s="16"/>
      <c r="B873" s="55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4.25" customHeight="1" x14ac:dyDescent="0.2">
      <c r="A874" s="16"/>
      <c r="B874" s="55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4.25" customHeight="1" x14ac:dyDescent="0.2">
      <c r="A875" s="16"/>
      <c r="B875" s="55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4.25" customHeight="1" x14ac:dyDescent="0.2">
      <c r="A876" s="16"/>
      <c r="B876" s="55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4.25" customHeight="1" x14ac:dyDescent="0.2">
      <c r="A877" s="16"/>
      <c r="B877" s="55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4.25" customHeight="1" x14ac:dyDescent="0.2">
      <c r="A878" s="16"/>
      <c r="B878" s="55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4.25" customHeight="1" x14ac:dyDescent="0.2">
      <c r="A879" s="16"/>
      <c r="B879" s="55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4.25" customHeight="1" x14ac:dyDescent="0.2">
      <c r="A880" s="16"/>
      <c r="B880" s="55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4.25" customHeight="1" x14ac:dyDescent="0.2">
      <c r="A881" s="16"/>
      <c r="B881" s="55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4.25" customHeight="1" x14ac:dyDescent="0.2">
      <c r="A882" s="16"/>
      <c r="B882" s="55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4.25" customHeight="1" x14ac:dyDescent="0.2">
      <c r="A883" s="16"/>
      <c r="B883" s="55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4.25" customHeight="1" x14ac:dyDescent="0.2">
      <c r="A884" s="16"/>
      <c r="B884" s="55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4.25" customHeight="1" x14ac:dyDescent="0.2">
      <c r="A885" s="16"/>
      <c r="B885" s="55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4.25" customHeight="1" x14ac:dyDescent="0.2">
      <c r="A886" s="16"/>
      <c r="B886" s="55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4.25" customHeight="1" x14ac:dyDescent="0.2">
      <c r="A887" s="16"/>
      <c r="B887" s="55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4.25" customHeight="1" x14ac:dyDescent="0.2">
      <c r="A888" s="16"/>
      <c r="B888" s="55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4.25" customHeight="1" x14ac:dyDescent="0.2">
      <c r="A889" s="16"/>
      <c r="B889" s="55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4.25" customHeight="1" x14ac:dyDescent="0.2">
      <c r="A890" s="16"/>
      <c r="B890" s="55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4.25" customHeight="1" x14ac:dyDescent="0.2">
      <c r="A891" s="16"/>
      <c r="B891" s="55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4.25" customHeight="1" x14ac:dyDescent="0.2">
      <c r="A892" s="16"/>
      <c r="B892" s="55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4.25" customHeight="1" x14ac:dyDescent="0.2">
      <c r="A893" s="16"/>
      <c r="B893" s="55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4.25" customHeight="1" x14ac:dyDescent="0.2">
      <c r="A894" s="16"/>
      <c r="B894" s="55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4.25" customHeight="1" x14ac:dyDescent="0.2">
      <c r="A895" s="16"/>
      <c r="B895" s="55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4.25" customHeight="1" x14ac:dyDescent="0.2">
      <c r="A896" s="16"/>
      <c r="B896" s="55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4.25" customHeight="1" x14ac:dyDescent="0.2">
      <c r="A897" s="16"/>
      <c r="B897" s="55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4.25" customHeight="1" x14ac:dyDescent="0.2">
      <c r="A898" s="16"/>
      <c r="B898" s="55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4.25" customHeight="1" x14ac:dyDescent="0.2">
      <c r="A899" s="16"/>
      <c r="B899" s="55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4.25" customHeight="1" x14ac:dyDescent="0.2">
      <c r="A900" s="16"/>
      <c r="B900" s="55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4.25" customHeight="1" x14ac:dyDescent="0.2">
      <c r="A901" s="16"/>
      <c r="B901" s="55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4.25" customHeight="1" x14ac:dyDescent="0.2">
      <c r="A902" s="16"/>
      <c r="B902" s="55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4.25" customHeight="1" x14ac:dyDescent="0.2">
      <c r="A903" s="16"/>
      <c r="B903" s="55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4.25" customHeight="1" x14ac:dyDescent="0.2">
      <c r="A904" s="16"/>
      <c r="B904" s="55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4.25" customHeight="1" x14ac:dyDescent="0.2">
      <c r="A905" s="16"/>
      <c r="B905" s="55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4.25" customHeight="1" x14ac:dyDescent="0.2">
      <c r="A906" s="16"/>
      <c r="B906" s="55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4.25" customHeight="1" x14ac:dyDescent="0.2">
      <c r="A907" s="16"/>
      <c r="B907" s="55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4.25" customHeight="1" x14ac:dyDescent="0.2">
      <c r="A908" s="16"/>
      <c r="B908" s="55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4.25" customHeight="1" x14ac:dyDescent="0.2">
      <c r="A909" s="16"/>
      <c r="B909" s="55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4.25" customHeight="1" x14ac:dyDescent="0.2">
      <c r="A910" s="16"/>
      <c r="B910" s="55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4.25" customHeight="1" x14ac:dyDescent="0.2">
      <c r="A911" s="16"/>
      <c r="B911" s="55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4.25" customHeight="1" x14ac:dyDescent="0.2">
      <c r="A912" s="16"/>
      <c r="B912" s="55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4.25" customHeight="1" x14ac:dyDescent="0.2">
      <c r="A913" s="16"/>
      <c r="B913" s="55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4.25" customHeight="1" x14ac:dyDescent="0.2">
      <c r="A914" s="16"/>
      <c r="B914" s="55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4.25" customHeight="1" x14ac:dyDescent="0.2">
      <c r="A915" s="16"/>
      <c r="B915" s="55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4.25" customHeight="1" x14ac:dyDescent="0.2">
      <c r="A916" s="16"/>
      <c r="B916" s="55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4.25" customHeight="1" x14ac:dyDescent="0.2">
      <c r="A917" s="16"/>
      <c r="B917" s="55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4.25" customHeight="1" x14ac:dyDescent="0.2">
      <c r="A918" s="16"/>
      <c r="B918" s="55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4.25" customHeight="1" x14ac:dyDescent="0.2">
      <c r="A919" s="16"/>
      <c r="B919" s="55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4.25" customHeight="1" x14ac:dyDescent="0.2">
      <c r="A920" s="16"/>
      <c r="B920" s="55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4.25" customHeight="1" x14ac:dyDescent="0.2">
      <c r="A921" s="16"/>
      <c r="B921" s="55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4.25" customHeight="1" x14ac:dyDescent="0.2">
      <c r="A922" s="16"/>
      <c r="B922" s="55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4.25" customHeight="1" x14ac:dyDescent="0.2">
      <c r="A923" s="16"/>
      <c r="B923" s="55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4.25" customHeight="1" x14ac:dyDescent="0.2">
      <c r="A924" s="16"/>
      <c r="B924" s="55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4.25" customHeight="1" x14ac:dyDescent="0.2">
      <c r="A925" s="16"/>
      <c r="B925" s="55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4.25" customHeight="1" x14ac:dyDescent="0.2">
      <c r="A926" s="16"/>
      <c r="B926" s="55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4.25" customHeight="1" x14ac:dyDescent="0.2">
      <c r="A927" s="16"/>
      <c r="B927" s="55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4.25" customHeight="1" x14ac:dyDescent="0.2">
      <c r="A928" s="16"/>
      <c r="B928" s="55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4.25" customHeight="1" x14ac:dyDescent="0.2">
      <c r="A929" s="16"/>
      <c r="B929" s="55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4.25" customHeight="1" x14ac:dyDescent="0.2">
      <c r="A930" s="16"/>
      <c r="B930" s="55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4.25" customHeight="1" x14ac:dyDescent="0.2">
      <c r="A931" s="16"/>
      <c r="B931" s="55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4.25" customHeight="1" x14ac:dyDescent="0.2">
      <c r="A932" s="16"/>
      <c r="B932" s="55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4.25" customHeight="1" x14ac:dyDescent="0.2">
      <c r="A933" s="16"/>
      <c r="B933" s="55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4.25" customHeight="1" x14ac:dyDescent="0.2">
      <c r="A934" s="16"/>
      <c r="B934" s="55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4.25" customHeight="1" x14ac:dyDescent="0.2">
      <c r="A935" s="16"/>
      <c r="B935" s="55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4.25" customHeight="1" x14ac:dyDescent="0.2">
      <c r="A936" s="16"/>
      <c r="B936" s="55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4.25" customHeight="1" x14ac:dyDescent="0.2">
      <c r="A937" s="16"/>
      <c r="B937" s="55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4.25" customHeight="1" x14ac:dyDescent="0.2">
      <c r="A938" s="16"/>
      <c r="B938" s="55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4.25" customHeight="1" x14ac:dyDescent="0.2">
      <c r="A939" s="16"/>
      <c r="B939" s="55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4.25" customHeight="1" x14ac:dyDescent="0.2">
      <c r="A940" s="16"/>
      <c r="B940" s="55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4.25" customHeight="1" x14ac:dyDescent="0.2">
      <c r="A941" s="16"/>
      <c r="B941" s="55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4.25" customHeight="1" x14ac:dyDescent="0.2">
      <c r="A942" s="16"/>
      <c r="B942" s="55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4.25" customHeight="1" x14ac:dyDescent="0.2">
      <c r="A943" s="16"/>
      <c r="B943" s="55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4.25" customHeight="1" x14ac:dyDescent="0.2">
      <c r="A944" s="16"/>
      <c r="B944" s="55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4.25" customHeight="1" x14ac:dyDescent="0.2">
      <c r="A945" s="16"/>
      <c r="B945" s="55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4.25" customHeight="1" x14ac:dyDescent="0.2">
      <c r="A946" s="16"/>
      <c r="B946" s="55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4.25" customHeight="1" x14ac:dyDescent="0.2">
      <c r="A947" s="16"/>
      <c r="B947" s="55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4.25" customHeight="1" x14ac:dyDescent="0.2">
      <c r="A948" s="16"/>
      <c r="B948" s="55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4.25" customHeight="1" x14ac:dyDescent="0.2">
      <c r="A949" s="16"/>
      <c r="B949" s="55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4.25" customHeight="1" x14ac:dyDescent="0.2">
      <c r="A950" s="16"/>
      <c r="B950" s="55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4.25" customHeight="1" x14ac:dyDescent="0.2">
      <c r="A951" s="16"/>
      <c r="B951" s="55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4.25" customHeight="1" x14ac:dyDescent="0.2">
      <c r="A952" s="16"/>
      <c r="B952" s="55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4.25" customHeight="1" x14ac:dyDescent="0.2">
      <c r="A953" s="16"/>
      <c r="B953" s="55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4.25" customHeight="1" x14ac:dyDescent="0.2">
      <c r="A954" s="16"/>
      <c r="B954" s="55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4.25" customHeight="1" x14ac:dyDescent="0.2">
      <c r="A955" s="16"/>
      <c r="B955" s="55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4.25" customHeight="1" x14ac:dyDescent="0.2">
      <c r="A956" s="16"/>
      <c r="B956" s="55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4.25" customHeight="1" x14ac:dyDescent="0.2">
      <c r="A957" s="16"/>
      <c r="B957" s="55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4.25" customHeight="1" x14ac:dyDescent="0.2">
      <c r="A958" s="16"/>
      <c r="B958" s="55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4.25" customHeight="1" x14ac:dyDescent="0.2">
      <c r="A959" s="16"/>
      <c r="B959" s="55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4.25" customHeight="1" x14ac:dyDescent="0.2">
      <c r="A960" s="16"/>
      <c r="B960" s="55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4.25" customHeight="1" x14ac:dyDescent="0.2">
      <c r="A961" s="16"/>
      <c r="B961" s="55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4.25" customHeight="1" x14ac:dyDescent="0.2">
      <c r="A962" s="16"/>
      <c r="B962" s="55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4.25" customHeight="1" x14ac:dyDescent="0.2">
      <c r="A963" s="16"/>
      <c r="B963" s="55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4.25" customHeight="1" x14ac:dyDescent="0.2">
      <c r="A964" s="16"/>
      <c r="B964" s="55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4.25" customHeight="1" x14ac:dyDescent="0.2">
      <c r="A965" s="16"/>
      <c r="B965" s="55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4.25" customHeight="1" x14ac:dyDescent="0.2">
      <c r="A966" s="16"/>
      <c r="B966" s="55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4.25" customHeight="1" x14ac:dyDescent="0.2">
      <c r="A967" s="16"/>
      <c r="B967" s="55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4.25" customHeight="1" x14ac:dyDescent="0.2">
      <c r="A968" s="16"/>
      <c r="B968" s="55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4.25" customHeight="1" x14ac:dyDescent="0.2">
      <c r="A969" s="16"/>
      <c r="B969" s="55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4.25" customHeight="1" x14ac:dyDescent="0.2">
      <c r="A970" s="16"/>
      <c r="B970" s="55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4.25" customHeight="1" x14ac:dyDescent="0.2">
      <c r="A971" s="16"/>
      <c r="B971" s="55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4.25" customHeight="1" x14ac:dyDescent="0.2">
      <c r="A972" s="16"/>
      <c r="B972" s="55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4.25" customHeight="1" x14ac:dyDescent="0.2">
      <c r="A973" s="16"/>
      <c r="B973" s="55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4.25" customHeight="1" x14ac:dyDescent="0.2">
      <c r="A974" s="16"/>
      <c r="B974" s="55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4.25" customHeight="1" x14ac:dyDescent="0.2">
      <c r="A975" s="16"/>
      <c r="B975" s="55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4.25" customHeight="1" x14ac:dyDescent="0.2">
      <c r="A976" s="16"/>
      <c r="B976" s="55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4.25" customHeight="1" x14ac:dyDescent="0.2">
      <c r="A977" s="16"/>
      <c r="B977" s="55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4.25" customHeight="1" x14ac:dyDescent="0.2">
      <c r="A978" s="16"/>
      <c r="B978" s="55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4.25" customHeight="1" x14ac:dyDescent="0.2">
      <c r="A979" s="16"/>
      <c r="B979" s="55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4.25" customHeight="1" x14ac:dyDescent="0.2">
      <c r="A980" s="16"/>
      <c r="B980" s="55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4.25" customHeight="1" x14ac:dyDescent="0.2">
      <c r="A981" s="16"/>
      <c r="B981" s="55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4.25" customHeight="1" x14ac:dyDescent="0.2">
      <c r="A982" s="16"/>
      <c r="B982" s="55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4.25" customHeight="1" x14ac:dyDescent="0.2">
      <c r="A983" s="16"/>
      <c r="B983" s="55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4.25" customHeight="1" x14ac:dyDescent="0.2">
      <c r="A984" s="16"/>
      <c r="B984" s="55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4.25" customHeight="1" x14ac:dyDescent="0.2">
      <c r="A985" s="16"/>
      <c r="B985" s="55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4.25" customHeight="1" x14ac:dyDescent="0.2">
      <c r="A986" s="16"/>
      <c r="B986" s="55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4.25" customHeight="1" x14ac:dyDescent="0.2">
      <c r="A987" s="16"/>
      <c r="B987" s="55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4.25" customHeight="1" x14ac:dyDescent="0.2">
      <c r="A988" s="16"/>
      <c r="B988" s="55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4.25" customHeight="1" x14ac:dyDescent="0.2">
      <c r="A989" s="16"/>
      <c r="B989" s="55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4.25" customHeight="1" x14ac:dyDescent="0.2">
      <c r="A990" s="16"/>
      <c r="B990" s="55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4.25" customHeight="1" x14ac:dyDescent="0.2">
      <c r="A991" s="16"/>
      <c r="B991" s="55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4.25" customHeight="1" x14ac:dyDescent="0.2">
      <c r="A992" s="16"/>
      <c r="B992" s="55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4.25" customHeight="1" x14ac:dyDescent="0.2">
      <c r="A993" s="16"/>
      <c r="B993" s="55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4.25" customHeight="1" x14ac:dyDescent="0.2">
      <c r="A994" s="16"/>
      <c r="B994" s="55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4.25" customHeight="1" x14ac:dyDescent="0.2">
      <c r="A995" s="16"/>
      <c r="B995" s="55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4.25" customHeight="1" x14ac:dyDescent="0.2">
      <c r="A996" s="16"/>
      <c r="B996" s="55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4.25" customHeight="1" x14ac:dyDescent="0.2">
      <c r="A997" s="16"/>
      <c r="B997" s="55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4.25" customHeight="1" x14ac:dyDescent="0.2">
      <c r="A998" s="16"/>
      <c r="B998" s="55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4.25" customHeight="1" x14ac:dyDescent="0.2">
      <c r="A999" s="16"/>
      <c r="B999" s="55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4.25" customHeight="1" x14ac:dyDescent="0.2">
      <c r="A1000" s="16"/>
      <c r="B1000" s="55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autoFilter ref="A1:C31" xr:uid="{00000000-0009-0000-0000-000002000000}"/>
  <pageMargins left="0.70866141732283472" right="0.70866141732283472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00"/>
  <sheetViews>
    <sheetView workbookViewId="0"/>
  </sheetViews>
  <sheetFormatPr baseColWidth="10" defaultColWidth="12.5703125" defaultRowHeight="15" customHeight="1" x14ac:dyDescent="0.2"/>
  <cols>
    <col min="1" max="1" width="6.7109375" customWidth="1"/>
    <col min="2" max="2" width="42.28515625" customWidth="1"/>
    <col min="3" max="6" width="11.42578125" hidden="1" customWidth="1"/>
    <col min="7" max="26" width="10.5703125" customWidth="1"/>
  </cols>
  <sheetData>
    <row r="1" spans="1:26" ht="12.75" customHeight="1" x14ac:dyDescent="0.2">
      <c r="A1" s="47" t="s">
        <v>127</v>
      </c>
      <c r="B1" s="47" t="s">
        <v>128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56">
        <v>3511</v>
      </c>
      <c r="B2" s="50" t="s">
        <v>129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56">
        <v>3512</v>
      </c>
      <c r="B3" s="50" t="s">
        <v>130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">
      <c r="A4" s="56">
        <v>3513</v>
      </c>
      <c r="B4" s="50" t="s">
        <v>131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56">
        <v>3514</v>
      </c>
      <c r="B5" s="50" t="s">
        <v>132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">
      <c r="A6" s="56">
        <v>3515</v>
      </c>
      <c r="B6" s="50" t="s">
        <v>133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 x14ac:dyDescent="0.2">
      <c r="A7" s="56">
        <v>3517</v>
      </c>
      <c r="B7" s="50" t="s">
        <v>134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56">
        <v>3518</v>
      </c>
      <c r="B8" s="50" t="s">
        <v>135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56">
        <v>3519</v>
      </c>
      <c r="B9" s="50" t="s">
        <v>136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56">
        <v>3521</v>
      </c>
      <c r="B10" s="50" t="s">
        <v>137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56">
        <v>3522</v>
      </c>
      <c r="B11" s="50" t="s">
        <v>138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56">
        <v>3523</v>
      </c>
      <c r="B12" s="50" t="s">
        <v>139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56">
        <v>3524</v>
      </c>
      <c r="B13" s="50" t="s">
        <v>140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56">
        <v>3525</v>
      </c>
      <c r="B14" s="50" t="s">
        <v>141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56">
        <v>3526</v>
      </c>
      <c r="B15" s="50" t="s">
        <v>142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56">
        <v>3527</v>
      </c>
      <c r="B16" s="50" t="s">
        <v>143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56">
        <v>3528</v>
      </c>
      <c r="B17" s="50" t="s">
        <v>144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56">
        <v>3529</v>
      </c>
      <c r="B18" s="50" t="s">
        <v>145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56">
        <v>3531</v>
      </c>
      <c r="B19" s="50" t="s">
        <v>146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56">
        <v>3532</v>
      </c>
      <c r="B20" s="50" t="s">
        <v>147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56">
        <v>3533</v>
      </c>
      <c r="B21" s="50" t="s">
        <v>148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56">
        <v>3537</v>
      </c>
      <c r="B22" s="50" t="s">
        <v>149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56">
        <v>3538</v>
      </c>
      <c r="B23" s="50" t="s">
        <v>150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56">
        <v>3539</v>
      </c>
      <c r="B24" s="50" t="s">
        <v>151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56">
        <v>3541</v>
      </c>
      <c r="B25" s="50" t="s">
        <v>152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56">
        <v>3542</v>
      </c>
      <c r="B26" s="50" t="s">
        <v>153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56">
        <v>3543</v>
      </c>
      <c r="B27" s="50" t="s">
        <v>154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56">
        <v>3544</v>
      </c>
      <c r="B28" s="50" t="s">
        <v>155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56">
        <v>3545</v>
      </c>
      <c r="B29" s="50" t="s">
        <v>156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56">
        <v>3546</v>
      </c>
      <c r="B30" s="50" t="s">
        <v>157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56">
        <v>3547</v>
      </c>
      <c r="B31" s="50" t="s">
        <v>158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56">
        <v>3548</v>
      </c>
      <c r="B32" s="50" t="s">
        <v>159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56">
        <v>3549</v>
      </c>
      <c r="B33" s="50" t="s">
        <v>160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56">
        <v>4831</v>
      </c>
      <c r="B34" s="50" t="s">
        <v>161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56">
        <v>4832</v>
      </c>
      <c r="B35" s="50" t="s">
        <v>162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56">
        <v>4821</v>
      </c>
      <c r="B36" s="50" t="s">
        <v>163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1000"/>
  <sheetViews>
    <sheetView workbookViewId="0"/>
  </sheetViews>
  <sheetFormatPr baseColWidth="10" defaultColWidth="12.5703125" defaultRowHeight="15" customHeight="1" x14ac:dyDescent="0.2"/>
  <cols>
    <col min="1" max="1" width="6.7109375" customWidth="1"/>
    <col min="2" max="2" width="42.28515625" customWidth="1"/>
    <col min="3" max="6" width="11.42578125" hidden="1" customWidth="1"/>
    <col min="7" max="26" width="10.5703125" customWidth="1"/>
  </cols>
  <sheetData>
    <row r="1" spans="1:26" ht="12.75" customHeight="1" x14ac:dyDescent="0.2">
      <c r="A1" s="47" t="s">
        <v>127</v>
      </c>
      <c r="B1" s="47" t="s">
        <v>128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56">
        <v>101</v>
      </c>
      <c r="B2" s="50" t="s">
        <v>164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56">
        <v>201</v>
      </c>
      <c r="B3" s="50" t="s">
        <v>165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 x14ac:dyDescent="0.2">
      <c r="A4" s="56">
        <v>202</v>
      </c>
      <c r="B4" s="50" t="s">
        <v>166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56">
        <v>203</v>
      </c>
      <c r="B5" s="50" t="s">
        <v>167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 x14ac:dyDescent="0.2">
      <c r="A6" s="56">
        <v>301</v>
      </c>
      <c r="B6" s="50" t="s">
        <v>168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 x14ac:dyDescent="0.2">
      <c r="A7" s="56">
        <v>302</v>
      </c>
      <c r="B7" s="50" t="s">
        <v>169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56">
        <v>303</v>
      </c>
      <c r="B8" s="50" t="s">
        <v>170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56">
        <v>304</v>
      </c>
      <c r="B9" s="50" t="s">
        <v>171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x14ac:dyDescent="0.2">
      <c r="A10" s="56">
        <v>401</v>
      </c>
      <c r="B10" s="50" t="s">
        <v>172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">
      <c r="A11" s="56">
        <v>402</v>
      </c>
      <c r="B11" s="50" t="s">
        <v>173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">
      <c r="A12" s="56">
        <v>403</v>
      </c>
      <c r="B12" s="50" t="s">
        <v>174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 x14ac:dyDescent="0.2">
      <c r="A13" s="56">
        <v>404</v>
      </c>
      <c r="B13" s="50" t="s">
        <v>175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 x14ac:dyDescent="0.2">
      <c r="A14" s="56">
        <v>502</v>
      </c>
      <c r="B14" s="50" t="s">
        <v>176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5"/>
  <sheetViews>
    <sheetView workbookViewId="0">
      <selection sqref="A1:XFD1048576"/>
    </sheetView>
  </sheetViews>
  <sheetFormatPr baseColWidth="10" defaultColWidth="0" defaultRowHeight="12.75" customHeight="1" zeroHeight="1" x14ac:dyDescent="0.2"/>
  <cols>
    <col min="1" max="1" width="6.7109375" style="61" bestFit="1" customWidth="1"/>
    <col min="2" max="2" width="42.28515625" style="61" bestFit="1" customWidth="1"/>
    <col min="3" max="16384" width="11.42578125" style="61" hidden="1"/>
  </cols>
  <sheetData>
    <row r="1" spans="1:2" ht="22.5" x14ac:dyDescent="0.2">
      <c r="A1" s="60" t="s">
        <v>177</v>
      </c>
      <c r="B1" s="60" t="s">
        <v>178</v>
      </c>
    </row>
    <row r="2" spans="1:2" x14ac:dyDescent="0.2">
      <c r="A2" s="62" t="s">
        <v>12</v>
      </c>
      <c r="B2" s="63" t="s">
        <v>179</v>
      </c>
    </row>
    <row r="3" spans="1:2" x14ac:dyDescent="0.2">
      <c r="A3" s="62" t="s">
        <v>180</v>
      </c>
      <c r="B3" s="63" t="s">
        <v>181</v>
      </c>
    </row>
    <row r="4" spans="1:2" x14ac:dyDescent="0.2">
      <c r="A4" s="62" t="s">
        <v>182</v>
      </c>
      <c r="B4" s="63" t="s">
        <v>183</v>
      </c>
    </row>
    <row r="5" spans="1:2" x14ac:dyDescent="0.2">
      <c r="A5" s="62" t="s">
        <v>184</v>
      </c>
      <c r="B5" s="6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Solicitud</vt:lpstr>
      <vt:lpstr>Rendición</vt:lpstr>
      <vt:lpstr>Cierre </vt:lpstr>
      <vt:lpstr>Codificación</vt:lpstr>
      <vt:lpstr>Unidades</vt:lpstr>
      <vt:lpstr>Actividad</vt:lpstr>
      <vt:lpstr>Moneda</vt:lpstr>
      <vt:lpstr>Solicitud!Área_de_impresión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EEFF/09</dc:creator>
  <cp:keywords/>
  <dc:description/>
  <cp:lastModifiedBy>Marjorie Burgos Acuña</cp:lastModifiedBy>
  <cp:revision/>
  <dcterms:created xsi:type="dcterms:W3CDTF">2007-11-07T20:43:02Z</dcterms:created>
  <dcterms:modified xsi:type="dcterms:W3CDTF">2026-03-18T12:58:24Z</dcterms:modified>
  <cp:category/>
  <cp:contentStatus/>
</cp:coreProperties>
</file>