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signación\Desktop\"/>
    </mc:Choice>
  </mc:AlternateContent>
  <xr:revisionPtr revIDLastSave="0" documentId="8_{15B267D2-237E-46D0-A3B9-517A1CA3C76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ndición" sheetId="12" r:id="rId1"/>
    <sheet name="Codificación" sheetId="11" r:id="rId2"/>
    <sheet name="Unidades" sheetId="14" r:id="rId3"/>
    <sheet name="Actividad" sheetId="15" r:id="rId4"/>
    <sheet name="Moneda" sheetId="17" r:id="rId5"/>
  </sheets>
  <definedNames>
    <definedName name="_xlnm._FilterDatabase" localSheetId="1" hidden="1">Codificación!$A$1:$C$31</definedName>
    <definedName name="_xlnm._FilterDatabase" localSheetId="0" hidden="1">Rendición!$B$17:$I$58</definedName>
    <definedName name="_xlnm.Print_Area" localSheetId="0">Rendición!$B$1:$P$73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2" l="1"/>
  <c r="P5" i="12" l="1"/>
  <c r="P37" i="12" l="1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40" i="12" l="1"/>
  <c r="L15" i="12"/>
  <c r="P38" i="12" l="1"/>
  <c r="L37" i="12" l="1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P42" i="12" l="1"/>
  <c r="B15" i="12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L42" i="1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<sst xmlns="http://schemas.openxmlformats.org/spreadsheetml/2006/main" count="196" uniqueCount="177">
  <si>
    <t>Caja</t>
  </si>
  <si>
    <t>dd/mm/aa</t>
  </si>
  <si>
    <t>Fecha</t>
  </si>
  <si>
    <t>Anexo:</t>
  </si>
  <si>
    <t>Cuenta</t>
  </si>
  <si>
    <t>Publicaciones</t>
  </si>
  <si>
    <t>Suscripciones</t>
  </si>
  <si>
    <t>Item</t>
  </si>
  <si>
    <t>Clase de Gasto</t>
  </si>
  <si>
    <t>Arriendo Salas</t>
  </si>
  <si>
    <t>Nombre Cuenta</t>
  </si>
  <si>
    <t>Arriendo Maquinas y Equipos</t>
  </si>
  <si>
    <t>Fondo Asignado</t>
  </si>
  <si>
    <t>e-Mail:</t>
  </si>
  <si>
    <t>Unidad</t>
  </si>
  <si>
    <t>Nom_Unidad</t>
  </si>
  <si>
    <t>Dec Fac de Ingenieria</t>
  </si>
  <si>
    <t>Subdirección Económica y de Gestión</t>
  </si>
  <si>
    <t>PRESUPUESTO CENTRALIZADO DIRECCIONES</t>
  </si>
  <si>
    <t>FONDOS PROFESORES</t>
  </si>
  <si>
    <t>Instituto de Ingeniería Biológica y Médica</t>
  </si>
  <si>
    <t>Fondos Extensión Ing.</t>
  </si>
  <si>
    <t>Programas Interdisciplinarios</t>
  </si>
  <si>
    <t>Fondos Concursables Profesores</t>
  </si>
  <si>
    <t>Escuela de Ingenieria</t>
  </si>
  <si>
    <t>Depto Ingenieria y Construccion</t>
  </si>
  <si>
    <t>Depto Ingenieria Estructural</t>
  </si>
  <si>
    <t>Depto Ingenieria Electrica</t>
  </si>
  <si>
    <t>Depto Ingenieria Hidraulica</t>
  </si>
  <si>
    <t>Depto Ingenieria Mecanica</t>
  </si>
  <si>
    <t>Depto Ingenieria Quimica</t>
  </si>
  <si>
    <t>Depto Ingenier de Sistemas</t>
  </si>
  <si>
    <t>Depto Ingenier de Transportes</t>
  </si>
  <si>
    <t>Depto Ingenier en Computacion</t>
  </si>
  <si>
    <t>Direccion Escuela</t>
  </si>
  <si>
    <t>Dir Desarr y Finan</t>
  </si>
  <si>
    <t>Centrales</t>
  </si>
  <si>
    <t>Centro de Mineria</t>
  </si>
  <si>
    <t>Proyectos de Investigacion Fondef</t>
  </si>
  <si>
    <t>Proyectos CORFO</t>
  </si>
  <si>
    <t>Proyectos Nacionales</t>
  </si>
  <si>
    <t>Proyectos ANILLOS</t>
  </si>
  <si>
    <t>Proyectos FONDAP</t>
  </si>
  <si>
    <t>Proyectos ILO</t>
  </si>
  <si>
    <t>Proyectos INTER</t>
  </si>
  <si>
    <t>PROYECTOS FONDEQUIP FONDECYT</t>
  </si>
  <si>
    <t>DIRECCION DE EXTENSION</t>
  </si>
  <si>
    <t>Otros Proyectos Escuela de Ingenieria</t>
  </si>
  <si>
    <t>INSTITUTO DE INGENIERIA BIOLOGICA Y MEDICA</t>
  </si>
  <si>
    <t>Proyectos Instituto de Ingenieria Biologica y Medica</t>
  </si>
  <si>
    <t>Instituto Ingeniería Matemática y Computacional</t>
  </si>
  <si>
    <t>Activ.</t>
  </si>
  <si>
    <t>Pregrado Imputable</t>
  </si>
  <si>
    <t>Magister Profesional</t>
  </si>
  <si>
    <t>Magister de Investigación</t>
  </si>
  <si>
    <t>Doctorado</t>
  </si>
  <si>
    <t>Investigacion Básica</t>
  </si>
  <si>
    <t>Investigación Aplicada</t>
  </si>
  <si>
    <t>Investigación por Encargo</t>
  </si>
  <si>
    <t>Investigación Internacional</t>
  </si>
  <si>
    <t>Asesorias y Servicios</t>
  </si>
  <si>
    <t>Educación continua</t>
  </si>
  <si>
    <t>Extensión</t>
  </si>
  <si>
    <t>Filantropía</t>
  </si>
  <si>
    <t>Administración Facultades</t>
  </si>
  <si>
    <t>No. Doc.</t>
  </si>
  <si>
    <t>Total Rendido</t>
  </si>
  <si>
    <t>Solicitante:</t>
  </si>
  <si>
    <t>(nombre y apellido de quien llena este formulario)</t>
  </si>
  <si>
    <t>JEFE O RESPONSABLE FINANCIERO</t>
  </si>
  <si>
    <t>**Asociación fondo por Rendir**</t>
  </si>
  <si>
    <t>11105001</t>
  </si>
  <si>
    <t>Asociación fondo por Rendir</t>
  </si>
  <si>
    <t>**Devolución de anticipos no utilizados**</t>
  </si>
  <si>
    <t>11209001</t>
  </si>
  <si>
    <t>Devolución de anticipos no utilizados</t>
  </si>
  <si>
    <t>Alimentos</t>
  </si>
  <si>
    <t>41104207</t>
  </si>
  <si>
    <t>41105102</t>
  </si>
  <si>
    <t>41105101</t>
  </si>
  <si>
    <t>Arriendos Vehiculos</t>
  </si>
  <si>
    <t>41105104</t>
  </si>
  <si>
    <t>12203001</t>
  </si>
  <si>
    <t>41104406</t>
  </si>
  <si>
    <t xml:space="preserve">Compra y/o servicios menores de artículos de computación </t>
  </si>
  <si>
    <t>41104603</t>
  </si>
  <si>
    <t>Fotocopias</t>
  </si>
  <si>
    <t>41104203</t>
  </si>
  <si>
    <t>Franqueo y despacho</t>
  </si>
  <si>
    <t>41104405</t>
  </si>
  <si>
    <t xml:space="preserve">Franqueo y despacho </t>
  </si>
  <si>
    <t>Gas</t>
  </si>
  <si>
    <t>41104404</t>
  </si>
  <si>
    <t>41109301</t>
  </si>
  <si>
    <t xml:space="preserve">Gastos movilización (taxis, uber, metro) </t>
  </si>
  <si>
    <t>41104407</t>
  </si>
  <si>
    <t>Gastos varios de oficina</t>
  </si>
  <si>
    <t>41104208</t>
  </si>
  <si>
    <t>41104902</t>
  </si>
  <si>
    <t xml:space="preserve">Insumos de Laboratorio </t>
  </si>
  <si>
    <t>Libros Mat. Apoyo Alumnos</t>
  </si>
  <si>
    <t>41104209</t>
  </si>
  <si>
    <t>Materiales de aseo</t>
  </si>
  <si>
    <t>41104202</t>
  </si>
  <si>
    <t>Materiales de oficina</t>
  </si>
  <si>
    <t>41104201</t>
  </si>
  <si>
    <t>41104903</t>
  </si>
  <si>
    <t>Otros gastos de viaje</t>
  </si>
  <si>
    <t>41104803</t>
  </si>
  <si>
    <t>Otros gastos rendición de fondos</t>
  </si>
  <si>
    <t>42107107</t>
  </si>
  <si>
    <t>41104801</t>
  </si>
  <si>
    <t>Pruebas Online Alumnos</t>
  </si>
  <si>
    <t>41104304</t>
  </si>
  <si>
    <t>41104301</t>
  </si>
  <si>
    <t>41104102</t>
  </si>
  <si>
    <t>41104701</t>
  </si>
  <si>
    <t>41104302</t>
  </si>
  <si>
    <t>Arriendo máquinas y equipos</t>
  </si>
  <si>
    <t>Arriendo salas</t>
  </si>
  <si>
    <t>Arriendo vehículo</t>
  </si>
  <si>
    <t>Artículos computacionales</t>
  </si>
  <si>
    <t>Bienes activo fijo en tránsito</t>
  </si>
  <si>
    <t>Bienestar del personal</t>
  </si>
  <si>
    <t>Bienestar del Personal</t>
  </si>
  <si>
    <t>Combustible, bencina</t>
  </si>
  <si>
    <t>Combustibles</t>
  </si>
  <si>
    <t>Gastos Varios de Oficina</t>
  </si>
  <si>
    <t>Hotel</t>
  </si>
  <si>
    <t>41104802</t>
  </si>
  <si>
    <t>Viáticos</t>
  </si>
  <si>
    <t>Insumos de laboratorio</t>
  </si>
  <si>
    <t>Libro material apoyo alumnos</t>
  </si>
  <si>
    <t>Materiales Aseo</t>
  </si>
  <si>
    <t>Materiales Oficina</t>
  </si>
  <si>
    <t>Materiales e insumos de investigación</t>
  </si>
  <si>
    <t>Materiales e Insumos Investigación</t>
  </si>
  <si>
    <t>Movilización</t>
  </si>
  <si>
    <t>Otros Gastos de Viaje</t>
  </si>
  <si>
    <t>Otros Gastos</t>
  </si>
  <si>
    <t>Pasajes</t>
  </si>
  <si>
    <t>Prueba online alumnos</t>
  </si>
  <si>
    <t>Publicidad y marketing</t>
  </si>
  <si>
    <t>Publicidad</t>
  </si>
  <si>
    <t>Servicios de alimentación</t>
  </si>
  <si>
    <t>Servicios de Alimentación</t>
  </si>
  <si>
    <t>Visa</t>
  </si>
  <si>
    <t>Bienes Act Fijo en Transito</t>
  </si>
  <si>
    <t>Motivo de la Solicitud :</t>
  </si>
  <si>
    <t>Información del Centro de Costo:</t>
  </si>
  <si>
    <t>SOLICITUD REEMBOLSO DE GASTO</t>
  </si>
  <si>
    <t>Cuenta Contable</t>
  </si>
  <si>
    <t>Monto de la Transacción</t>
  </si>
  <si>
    <t>Moneda de la Transacción</t>
  </si>
  <si>
    <t>Monto a Reembolsar
($ CLP)</t>
  </si>
  <si>
    <t>CLP</t>
  </si>
  <si>
    <t>USD</t>
  </si>
  <si>
    <t>EUR</t>
  </si>
  <si>
    <t>Otros</t>
  </si>
  <si>
    <t>Pesos Chilenos</t>
  </si>
  <si>
    <t>Dólares Americanos</t>
  </si>
  <si>
    <t>Euros</t>
  </si>
  <si>
    <t>Moneda</t>
  </si>
  <si>
    <t>Descripción</t>
  </si>
  <si>
    <t>Tipo de Cambio (*N1)</t>
  </si>
  <si>
    <t>Nombre Completo</t>
  </si>
  <si>
    <t>Beneficiario del Reembolso:</t>
  </si>
  <si>
    <t>Fecha:</t>
  </si>
  <si>
    <t>Rut:</t>
  </si>
  <si>
    <t>Act.</t>
  </si>
  <si>
    <t>APROBACIONES</t>
  </si>
  <si>
    <t>Firma</t>
  </si>
  <si>
    <t>Correo UC:</t>
  </si>
  <si>
    <t>Descripción del Gasto (*N2)</t>
  </si>
  <si>
    <t>Tipo / Clasificación del Gasto</t>
  </si>
  <si>
    <t>Unidad imputable</t>
  </si>
  <si>
    <t>BENEFICIARIO DEL REEMBOLSO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</si>
</sst>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 * #,##0_ ;_ * \-#,##0_ ;_ * &quot;-&quot;_ ;_ @_ "/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_-* #,##0_-;\-* #,##0_-;_-* &quot;-&quot;??_-;_-@_-"/>
    <numFmt numFmtId="167" formatCode="dd/mmm/yyyy"/>
    <numFmt numFmtId="168" formatCode="_-[$€-2]\ * #,##0.00_-;\-[$€-2]\ * #,##0.00_-;_-[$€-2]\ * &quot;-&quot;??_-"/>
    <numFmt numFmtId="169" formatCode="_(* #,##0_);_(* \(#,##0\);_(* &quot;-&quot;_);_(@_)"/>
    <numFmt numFmtId="170" formatCode="_ * #,##0.00_ ;_ * \-#,##0.00_ ;_ * &quot;-&quot;_ ;_ @_ 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9"/>
      <color theme="3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sz val="9"/>
      <color rgb="FF1F497D"/>
      <name val="Calibri"/>
      <family val="2"/>
    </font>
    <font>
      <b/>
      <sz val="11"/>
      <color theme="3"/>
      <name val="Arial"/>
      <family val="2"/>
    </font>
    <font>
      <b/>
      <sz val="12"/>
      <color theme="3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color theme="3"/>
      <name val="Arial"/>
      <family val="2"/>
    </font>
    <font>
      <sz val="12"/>
      <color theme="3"/>
      <name val="Arial"/>
      <family val="2"/>
    </font>
    <font>
      <sz val="10"/>
      <color theme="0" tint="-0.34998626667073579"/>
      <name val="Arial"/>
      <family val="2"/>
    </font>
    <font>
      <sz val="11"/>
      <color theme="3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3" tint="-0.249977111117893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  <font>
      <b/>
      <sz val="10"/>
      <color theme="3"/>
      <name val="Arial"/>
      <family val="2"/>
    </font>
    <font>
      <sz val="9"/>
      <color theme="4" tint="-0.499984740745262"/>
      <name val="Calibri"/>
      <family val="2"/>
      <scheme val="minor"/>
    </font>
    <font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9"/>
      <color theme="3"/>
      <name val="Arial"/>
      <family val="2"/>
    </font>
    <font>
      <b/>
      <sz val="9"/>
      <color theme="4" tint="-0.499984740745262"/>
      <name val="Arial"/>
      <family val="2"/>
    </font>
    <font>
      <b/>
      <sz val="14"/>
      <color theme="4" tint="-0.499984740745262"/>
      <name val="Arial"/>
      <family val="2"/>
    </font>
    <font>
      <sz val="11"/>
      <color theme="4" tint="-0.499984740745262"/>
      <name val="Arial"/>
      <family val="2"/>
    </font>
    <font>
      <b/>
      <sz val="12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sz val="11"/>
      <color theme="4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D85E6"/>
        <bgColor indexed="64"/>
      </patternFill>
    </fill>
    <fill>
      <patternFill patternType="solid">
        <fgColor rgb="FFFFFFCC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8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  <xf numFmtId="0" fontId="1" fillId="4" borderId="5" applyNumberFormat="0" applyFont="0" applyAlignment="0" applyProtection="0"/>
    <xf numFmtId="9" fontId="6" fillId="0" borderId="0" applyFont="0" applyFill="0" applyBorder="0" applyAlignment="0" applyProtection="0"/>
    <xf numFmtId="41" fontId="31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2" fillId="0" borderId="0" xfId="1" applyProtection="1">
      <protection locked="0"/>
    </xf>
    <xf numFmtId="0" fontId="9" fillId="0" borderId="0" xfId="1" applyFont="1" applyProtection="1">
      <protection locked="0"/>
    </xf>
    <xf numFmtId="0" fontId="16" fillId="0" borderId="0" xfId="1" applyFont="1" applyProtection="1">
      <protection locked="0"/>
    </xf>
    <xf numFmtId="0" fontId="12" fillId="0" borderId="0" xfId="1" applyFont="1" applyAlignment="1" applyProtection="1">
      <alignment horizontal="right" vertical="center"/>
      <protection locked="0"/>
    </xf>
    <xf numFmtId="0" fontId="15" fillId="0" borderId="0" xfId="1" applyFont="1" applyAlignment="1" applyProtection="1">
      <alignment horizontal="right" vertical="center"/>
      <protection locked="0"/>
    </xf>
    <xf numFmtId="0" fontId="24" fillId="2" borderId="0" xfId="1" applyFont="1" applyFill="1" applyAlignment="1" applyProtection="1">
      <alignment horizontal="left" vertical="center" wrapText="1"/>
      <protection locked="0"/>
    </xf>
    <xf numFmtId="0" fontId="2" fillId="0" borderId="0" xfId="1"/>
    <xf numFmtId="1" fontId="8" fillId="0" borderId="0" xfId="1" applyNumberFormat="1" applyFont="1" applyAlignment="1">
      <alignment vertical="center"/>
    </xf>
    <xf numFmtId="49" fontId="8" fillId="0" borderId="0" xfId="1" applyNumberFormat="1" applyFont="1" applyAlignment="1">
      <alignment vertical="center" wrapText="1"/>
    </xf>
    <xf numFmtId="167" fontId="17" fillId="0" borderId="0" xfId="1" applyNumberFormat="1" applyFont="1" applyAlignment="1" applyProtection="1">
      <alignment horizontal="center"/>
      <protection locked="0"/>
    </xf>
    <xf numFmtId="0" fontId="9" fillId="2" borderId="0" xfId="1" applyFont="1" applyFill="1" applyProtection="1">
      <protection locked="0"/>
    </xf>
    <xf numFmtId="0" fontId="16" fillId="2" borderId="0" xfId="1" applyFont="1" applyFill="1" applyProtection="1">
      <protection locked="0"/>
    </xf>
    <xf numFmtId="0" fontId="20" fillId="0" borderId="0" xfId="1" applyFont="1" applyAlignment="1" applyProtection="1">
      <alignment horizontal="center" vertical="center"/>
      <protection locked="0"/>
    </xf>
    <xf numFmtId="17" fontId="4" fillId="0" borderId="0" xfId="1" applyNumberFormat="1" applyFont="1" applyProtection="1">
      <protection locked="0"/>
    </xf>
    <xf numFmtId="166" fontId="12" fillId="0" borderId="0" xfId="4" applyNumberFormat="1" applyFont="1" applyBorder="1" applyAlignment="1" applyProtection="1">
      <alignment horizontal="right" vertical="center"/>
      <protection locked="0"/>
    </xf>
    <xf numFmtId="0" fontId="4" fillId="0" borderId="0" xfId="1" applyFont="1" applyProtection="1">
      <protection locked="0"/>
    </xf>
    <xf numFmtId="166" fontId="27" fillId="0" borderId="0" xfId="4" applyNumberFormat="1" applyFont="1" applyBorder="1" applyAlignment="1" applyProtection="1">
      <alignment horizontal="right" vertical="center"/>
      <protection locked="0"/>
    </xf>
    <xf numFmtId="166" fontId="12" fillId="0" borderId="0" xfId="2" applyNumberFormat="1" applyFont="1" applyBorder="1" applyAlignment="1" applyProtection="1">
      <alignment horizontal="right" vertical="center"/>
      <protection locked="0"/>
    </xf>
    <xf numFmtId="15" fontId="19" fillId="0" borderId="0" xfId="1" applyNumberFormat="1" applyFont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left" vertical="center"/>
      <protection locked="0"/>
    </xf>
    <xf numFmtId="164" fontId="12" fillId="0" borderId="0" xfId="5" applyFont="1" applyBorder="1" applyAlignment="1" applyProtection="1">
      <alignment horizontal="right" vertical="center"/>
      <protection locked="0"/>
    </xf>
    <xf numFmtId="0" fontId="13" fillId="0" borderId="0" xfId="1" applyFont="1" applyAlignment="1" applyProtection="1">
      <alignment horizontal="center" vertical="center"/>
      <protection locked="0"/>
    </xf>
    <xf numFmtId="0" fontId="21" fillId="5" borderId="9" xfId="1" applyFont="1" applyFill="1" applyBorder="1" applyAlignment="1" applyProtection="1">
      <alignment horizontal="left" vertical="center"/>
      <protection locked="0"/>
    </xf>
    <xf numFmtId="0" fontId="19" fillId="0" borderId="0" xfId="1" applyFont="1" applyProtection="1">
      <protection locked="0"/>
    </xf>
    <xf numFmtId="0" fontId="9" fillId="0" borderId="0" xfId="1" applyFont="1" applyAlignment="1" applyProtection="1">
      <alignment vertical="center"/>
      <protection locked="0"/>
    </xf>
    <xf numFmtId="166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/>
      <protection locked="0"/>
    </xf>
    <xf numFmtId="167" fontId="25" fillId="0" borderId="0" xfId="1" applyNumberFormat="1" applyFont="1" applyAlignment="1" applyProtection="1">
      <alignment horizontal="center"/>
      <protection locked="0"/>
    </xf>
    <xf numFmtId="0" fontId="2" fillId="2" borderId="0" xfId="1" applyFill="1" applyProtection="1">
      <protection locked="0"/>
    </xf>
    <xf numFmtId="0" fontId="24" fillId="0" borderId="0" xfId="1" applyFont="1" applyAlignment="1" applyProtection="1">
      <alignment horizontal="left" vertical="center" wrapText="1"/>
      <protection locked="0"/>
    </xf>
    <xf numFmtId="0" fontId="14" fillId="2" borderId="0" xfId="1" applyFont="1" applyFill="1" applyAlignment="1" applyProtection="1">
      <alignment horizontal="right" vertical="center"/>
      <protection locked="0"/>
    </xf>
    <xf numFmtId="0" fontId="8" fillId="7" borderId="0" xfId="1" applyFont="1" applyFill="1" applyAlignment="1">
      <alignment vertical="center" wrapText="1"/>
    </xf>
    <xf numFmtId="49" fontId="8" fillId="7" borderId="0" xfId="1" applyNumberFormat="1" applyFont="1" applyFill="1" applyAlignment="1">
      <alignment vertical="center" wrapText="1"/>
    </xf>
    <xf numFmtId="0" fontId="28" fillId="7" borderId="0" xfId="0" applyFont="1" applyFill="1" applyAlignment="1">
      <alignment vertical="center"/>
    </xf>
    <xf numFmtId="0" fontId="28" fillId="0" borderId="0" xfId="0" applyFont="1"/>
    <xf numFmtId="0" fontId="11" fillId="7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21" fillId="5" borderId="15" xfId="1" applyFont="1" applyFill="1" applyBorder="1" applyAlignment="1" applyProtection="1">
      <alignment vertical="center"/>
      <protection locked="0"/>
    </xf>
    <xf numFmtId="0" fontId="21" fillId="5" borderId="16" xfId="1" applyFont="1" applyFill="1" applyBorder="1" applyAlignment="1" applyProtection="1">
      <alignment vertical="center"/>
      <protection locked="0"/>
    </xf>
    <xf numFmtId="0" fontId="16" fillId="0" borderId="14" xfId="1" applyFont="1" applyBorder="1" applyProtection="1">
      <protection locked="0"/>
    </xf>
    <xf numFmtId="0" fontId="9" fillId="2" borderId="14" xfId="1" applyFont="1" applyFill="1" applyBorder="1" applyProtection="1">
      <protection locked="0"/>
    </xf>
    <xf numFmtId="0" fontId="9" fillId="2" borderId="15" xfId="1" applyFont="1" applyFill="1" applyBorder="1" applyProtection="1">
      <protection locked="0"/>
    </xf>
    <xf numFmtId="0" fontId="9" fillId="2" borderId="16" xfId="1" applyFont="1" applyFill="1" applyBorder="1" applyProtection="1">
      <protection locked="0"/>
    </xf>
    <xf numFmtId="1" fontId="2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5" fillId="0" borderId="0" xfId="1" applyFont="1" applyAlignment="1" applyProtection="1">
      <alignment horizontal="center" wrapText="1"/>
      <protection locked="0"/>
    </xf>
    <xf numFmtId="0" fontId="14" fillId="0" borderId="0" xfId="1" applyFont="1" applyAlignment="1" applyProtection="1">
      <alignment horizontal="right" vertical="center"/>
      <protection locked="0"/>
    </xf>
    <xf numFmtId="166" fontId="15" fillId="0" borderId="0" xfId="4" applyNumberFormat="1" applyFont="1" applyFill="1" applyBorder="1" applyAlignment="1" applyProtection="1">
      <alignment vertical="center" wrapText="1"/>
      <protection locked="0"/>
    </xf>
    <xf numFmtId="166" fontId="21" fillId="5" borderId="11" xfId="2" applyNumberFormat="1" applyFont="1" applyFill="1" applyBorder="1" applyAlignment="1" applyProtection="1">
      <alignment horizontal="right" vertical="center"/>
      <protection locked="0"/>
    </xf>
    <xf numFmtId="166" fontId="21" fillId="5" borderId="10" xfId="2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21" fillId="5" borderId="17" xfId="1" applyFont="1" applyFill="1" applyBorder="1" applyAlignment="1" applyProtection="1">
      <alignment horizontal="center" vertical="center"/>
      <protection locked="0"/>
    </xf>
    <xf numFmtId="0" fontId="9" fillId="2" borderId="16" xfId="1" applyFont="1" applyFill="1" applyBorder="1" applyAlignment="1" applyProtection="1">
      <alignment horizontal="left"/>
      <protection locked="0"/>
    </xf>
    <xf numFmtId="0" fontId="21" fillId="5" borderId="16" xfId="1" applyFont="1" applyFill="1" applyBorder="1" applyAlignment="1" applyProtection="1">
      <alignment horizontal="left"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1" fillId="5" borderId="18" xfId="1" applyFont="1" applyFill="1" applyBorder="1" applyAlignment="1" applyProtection="1">
      <alignment horizontal="center" vertical="center" wrapText="1"/>
      <protection locked="0"/>
    </xf>
    <xf numFmtId="0" fontId="24" fillId="0" borderId="14" xfId="1" applyFont="1" applyBorder="1" applyAlignment="1" applyProtection="1">
      <alignment horizontal="center"/>
      <protection locked="0"/>
    </xf>
    <xf numFmtId="166" fontId="21" fillId="5" borderId="16" xfId="2" applyNumberFormat="1" applyFont="1" applyFill="1" applyBorder="1" applyAlignment="1" applyProtection="1">
      <alignment horizontal="right" vertical="center"/>
      <protection locked="0"/>
    </xf>
    <xf numFmtId="166" fontId="21" fillId="5" borderId="12" xfId="2" applyNumberFormat="1" applyFont="1" applyFill="1" applyBorder="1" applyAlignment="1" applyProtection="1">
      <alignment horizontal="right" vertical="center"/>
      <protection locked="0"/>
    </xf>
    <xf numFmtId="0" fontId="5" fillId="2" borderId="0" xfId="1" applyFont="1" applyFill="1" applyAlignment="1">
      <alignment horizontal="center" vertical="center" wrapText="1"/>
    </xf>
    <xf numFmtId="0" fontId="5" fillId="7" borderId="0" xfId="1" applyFont="1" applyFill="1" applyAlignment="1">
      <alignment horizontal="center" vertical="center" wrapText="1"/>
    </xf>
    <xf numFmtId="0" fontId="10" fillId="2" borderId="0" xfId="1" applyFont="1" applyFill="1" applyAlignment="1" applyProtection="1">
      <alignment horizontal="right" vertical="center" wrapText="1"/>
      <protection locked="0"/>
    </xf>
    <xf numFmtId="166" fontId="15" fillId="2" borderId="0" xfId="4" applyNumberFormat="1" applyFont="1" applyFill="1" applyBorder="1" applyAlignment="1" applyProtection="1">
      <alignment vertical="center" wrapText="1"/>
      <protection locked="0"/>
    </xf>
    <xf numFmtId="0" fontId="10" fillId="2" borderId="0" xfId="1" applyFont="1" applyFill="1" applyAlignment="1" applyProtection="1">
      <alignment horizontal="right"/>
      <protection locked="0"/>
    </xf>
    <xf numFmtId="15" fontId="18" fillId="0" borderId="0" xfId="1" applyNumberFormat="1" applyFont="1" applyAlignment="1" applyProtection="1">
      <alignment horizontal="center" vertical="top"/>
      <protection locked="0"/>
    </xf>
    <xf numFmtId="0" fontId="21" fillId="5" borderId="12" xfId="1" applyFont="1" applyFill="1" applyBorder="1" applyAlignment="1" applyProtection="1">
      <alignment horizontal="left" vertical="center"/>
      <protection locked="0"/>
    </xf>
    <xf numFmtId="0" fontId="21" fillId="5" borderId="19" xfId="1" applyFont="1" applyFill="1" applyBorder="1" applyAlignment="1" applyProtection="1">
      <alignment horizontal="center" vertical="center" wrapText="1"/>
      <protection locked="0"/>
    </xf>
    <xf numFmtId="170" fontId="2" fillId="0" borderId="0" xfId="16" applyNumberFormat="1" applyFont="1" applyAlignment="1" applyProtection="1">
      <alignment horizontal="center" vertical="center"/>
      <protection locked="0"/>
    </xf>
    <xf numFmtId="166" fontId="2" fillId="0" borderId="0" xfId="4" applyNumberFormat="1" applyFont="1" applyBorder="1" applyAlignment="1" applyProtection="1">
      <alignment horizontal="right"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9" fillId="2" borderId="0" xfId="1" applyFont="1" applyFill="1" applyProtection="1">
      <protection locked="0"/>
    </xf>
    <xf numFmtId="0" fontId="10" fillId="0" borderId="8" xfId="0" applyFont="1" applyBorder="1" applyAlignment="1" applyProtection="1">
      <alignment vertical="center"/>
      <protection locked="0"/>
    </xf>
    <xf numFmtId="0" fontId="24" fillId="0" borderId="8" xfId="0" applyFont="1" applyBorder="1" applyAlignment="1" applyProtection="1">
      <alignment vertical="center"/>
      <protection locked="0"/>
    </xf>
    <xf numFmtId="0" fontId="2" fillId="2" borderId="8" xfId="1" applyFill="1" applyBorder="1" applyProtection="1"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10" fillId="0" borderId="20" xfId="0" applyFont="1" applyBorder="1" applyAlignment="1" applyProtection="1">
      <alignment vertical="center"/>
      <protection locked="0"/>
    </xf>
    <xf numFmtId="0" fontId="0" fillId="0" borderId="22" xfId="0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1" xfId="0" applyFont="1" applyBorder="1" applyProtection="1">
      <protection locked="0"/>
    </xf>
    <xf numFmtId="170" fontId="2" fillId="0" borderId="0" xfId="16" applyNumberFormat="1" applyFont="1" applyBorder="1" applyAlignment="1" applyProtection="1">
      <alignment horizontal="right" vertical="center"/>
      <protection locked="0"/>
    </xf>
    <xf numFmtId="166" fontId="2" fillId="0" borderId="13" xfId="4" applyNumberFormat="1" applyFont="1" applyBorder="1" applyAlignment="1" applyProtection="1">
      <alignment horizontal="right" vertical="center"/>
      <protection locked="0"/>
    </xf>
    <xf numFmtId="15" fontId="2" fillId="0" borderId="0" xfId="1" applyNumberFormat="1" applyAlignment="1" applyProtection="1">
      <alignment horizontal="center" vertical="center"/>
      <protection locked="0"/>
    </xf>
    <xf numFmtId="0" fontId="26" fillId="2" borderId="0" xfId="1" applyFont="1" applyFill="1" applyAlignment="1" applyProtection="1">
      <alignment horizontal="center" vertical="center"/>
      <protection locked="0"/>
    </xf>
    <xf numFmtId="0" fontId="14" fillId="2" borderId="0" xfId="1" applyFont="1" applyFill="1" applyAlignment="1" applyProtection="1">
      <alignment horizontal="center" vertical="center"/>
      <protection locked="0"/>
    </xf>
    <xf numFmtId="0" fontId="24" fillId="2" borderId="0" xfId="1" applyFont="1" applyFill="1" applyAlignment="1" applyProtection="1">
      <alignment horizontal="center" vertical="center"/>
      <protection locked="0"/>
    </xf>
    <xf numFmtId="166" fontId="2" fillId="2" borderId="0" xfId="0" applyNumberFormat="1" applyFont="1" applyFill="1" applyProtection="1"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166" fontId="2" fillId="2" borderId="0" xfId="0" applyNumberFormat="1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/>
    <xf numFmtId="0" fontId="23" fillId="2" borderId="0" xfId="0" applyFont="1" applyFill="1" applyAlignment="1" applyProtection="1">
      <alignment horizontal="center" vertical="center" wrapText="1"/>
      <protection locked="0"/>
    </xf>
    <xf numFmtId="0" fontId="20" fillId="2" borderId="0" xfId="0" applyFont="1" applyFill="1" applyAlignment="1" applyProtection="1">
      <alignment horizontal="center" vertical="center" wrapText="1"/>
      <protection locked="0"/>
    </xf>
    <xf numFmtId="0" fontId="9" fillId="2" borderId="0" xfId="1" applyFont="1" applyFill="1" applyAlignment="1" applyProtection="1">
      <alignment horizontal="center" vertical="center"/>
      <protection locked="0"/>
    </xf>
    <xf numFmtId="0" fontId="23" fillId="2" borderId="0" xfId="1" applyFont="1" applyFill="1" applyAlignment="1" applyProtection="1">
      <alignment horizontal="center" vertical="center"/>
      <protection locked="0"/>
    </xf>
    <xf numFmtId="0" fontId="29" fillId="0" borderId="0" xfId="1" applyFont="1" applyAlignment="1" applyProtection="1">
      <alignment horizontal="left" vertical="center"/>
      <protection locked="0"/>
    </xf>
    <xf numFmtId="15" fontId="2" fillId="0" borderId="0" xfId="1" applyNumberFormat="1" applyAlignment="1" applyProtection="1">
      <alignment horizontal="center" vertical="center"/>
      <protection locked="0"/>
    </xf>
    <xf numFmtId="0" fontId="21" fillId="5" borderId="18" xfId="1" applyFont="1" applyFill="1" applyBorder="1" applyAlignment="1" applyProtection="1">
      <alignment horizontal="center" vertical="center"/>
      <protection locked="0"/>
    </xf>
    <xf numFmtId="0" fontId="21" fillId="5" borderId="18" xfId="1" applyFont="1" applyFill="1" applyBorder="1" applyAlignment="1" applyProtection="1">
      <alignment horizontal="left" vertical="center" indent="1"/>
      <protection locked="0"/>
    </xf>
    <xf numFmtId="0" fontId="29" fillId="2" borderId="2" xfId="1" applyFont="1" applyFill="1" applyBorder="1" applyAlignment="1" applyProtection="1">
      <alignment horizontal="left"/>
      <protection locked="0"/>
    </xf>
    <xf numFmtId="0" fontId="29" fillId="2" borderId="3" xfId="1" applyFont="1" applyFill="1" applyBorder="1" applyAlignment="1" applyProtection="1">
      <alignment horizontal="left"/>
      <protection locked="0"/>
    </xf>
    <xf numFmtId="0" fontId="23" fillId="0" borderId="14" xfId="1" applyFont="1" applyBorder="1" applyAlignment="1" applyProtection="1">
      <alignment horizontal="center" vertical="center"/>
      <protection locked="0"/>
    </xf>
    <xf numFmtId="0" fontId="23" fillId="0" borderId="0" xfId="1" applyFont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left" vertical="center"/>
      <protection locked="0"/>
    </xf>
    <xf numFmtId="0" fontId="29" fillId="0" borderId="3" xfId="0" applyFont="1" applyBorder="1" applyAlignment="1" applyProtection="1">
      <alignment horizontal="left" vertical="center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0" fontId="23" fillId="0" borderId="25" xfId="1" applyFont="1" applyBorder="1" applyAlignment="1" applyProtection="1">
      <alignment horizontal="center" vertical="center"/>
      <protection locked="0"/>
    </xf>
    <xf numFmtId="0" fontId="23" fillId="0" borderId="26" xfId="1" applyFont="1" applyBorder="1" applyAlignment="1" applyProtection="1">
      <alignment horizontal="center" vertical="center"/>
      <protection locked="0"/>
    </xf>
    <xf numFmtId="0" fontId="20" fillId="8" borderId="9" xfId="0" applyFont="1" applyFill="1" applyBorder="1" applyAlignment="1" applyProtection="1">
      <alignment horizontal="center" vertical="center" wrapText="1"/>
      <protection locked="0"/>
    </xf>
    <xf numFmtId="0" fontId="20" fillId="8" borderId="12" xfId="0" applyFont="1" applyFill="1" applyBorder="1" applyAlignment="1" applyProtection="1">
      <alignment horizontal="center" vertical="center" wrapText="1"/>
      <protection locked="0"/>
    </xf>
    <xf numFmtId="0" fontId="20" fillId="8" borderId="10" xfId="0" applyFont="1" applyFill="1" applyBorder="1" applyAlignment="1" applyProtection="1">
      <alignment horizontal="center" vertical="center" wrapText="1"/>
      <protection locked="0"/>
    </xf>
    <xf numFmtId="167" fontId="25" fillId="0" borderId="0" xfId="1" applyNumberFormat="1" applyFont="1" applyBorder="1" applyAlignment="1" applyProtection="1">
      <alignment horizontal="center"/>
      <protection locked="0"/>
    </xf>
    <xf numFmtId="0" fontId="2" fillId="0" borderId="0" xfId="1" applyAlignment="1" applyProtection="1">
      <alignment horizontal="center"/>
      <protection locked="0"/>
    </xf>
    <xf numFmtId="0" fontId="32" fillId="0" borderId="0" xfId="1" applyFont="1" applyAlignment="1" applyProtection="1">
      <alignment horizontal="left" vertical="center" wrapText="1"/>
      <protection locked="0"/>
    </xf>
    <xf numFmtId="0" fontId="32" fillId="2" borderId="0" xfId="1" applyFont="1" applyFill="1" applyAlignment="1" applyProtection="1">
      <alignment horizontal="left" vertical="center"/>
      <protection locked="0"/>
    </xf>
    <xf numFmtId="0" fontId="32" fillId="0" borderId="0" xfId="1" applyFont="1" applyAlignment="1" applyProtection="1">
      <alignment horizontal="left" vertical="center"/>
      <protection locked="0"/>
    </xf>
    <xf numFmtId="0" fontId="2" fillId="9" borderId="0" xfId="1" applyFill="1" applyAlignment="1" applyProtection="1">
      <alignment horizontal="left" vertical="center" wrapText="1"/>
      <protection locked="0"/>
    </xf>
    <xf numFmtId="0" fontId="24" fillId="9" borderId="0" xfId="1" applyFont="1" applyFill="1" applyAlignment="1" applyProtection="1">
      <alignment vertical="center" wrapText="1"/>
      <protection locked="0"/>
    </xf>
    <xf numFmtId="0" fontId="9" fillId="9" borderId="0" xfId="1" applyFont="1" applyFill="1" applyProtection="1">
      <protection locked="0"/>
    </xf>
    <xf numFmtId="0" fontId="9" fillId="9" borderId="0" xfId="1" applyFont="1" applyFill="1" applyAlignment="1" applyProtection="1">
      <alignment vertical="center"/>
      <protection locked="0"/>
    </xf>
    <xf numFmtId="0" fontId="2" fillId="9" borderId="0" xfId="1" applyFill="1" applyAlignment="1" applyProtection="1">
      <alignment horizontal="left" vertical="center" wrapText="1"/>
      <protection locked="0"/>
    </xf>
    <xf numFmtId="0" fontId="30" fillId="9" borderId="0" xfId="1" applyFont="1" applyFill="1" applyAlignment="1" applyProtection="1">
      <alignment horizontal="left" vertical="center" wrapText="1"/>
      <protection locked="0"/>
    </xf>
    <xf numFmtId="0" fontId="19" fillId="2" borderId="17" xfId="1" applyFont="1" applyFill="1" applyBorder="1" applyAlignment="1" applyProtection="1">
      <alignment horizontal="center" vertical="center"/>
      <protection locked="0"/>
    </xf>
    <xf numFmtId="0" fontId="19" fillId="2" borderId="18" xfId="1" applyFont="1" applyFill="1" applyBorder="1" applyAlignment="1" applyProtection="1">
      <alignment horizontal="center" vertical="center"/>
      <protection locked="0"/>
    </xf>
    <xf numFmtId="0" fontId="16" fillId="2" borderId="19" xfId="1" applyFont="1" applyFill="1" applyBorder="1" applyAlignment="1" applyProtection="1">
      <alignment horizontal="center" vertical="center"/>
      <protection locked="0"/>
    </xf>
    <xf numFmtId="0" fontId="32" fillId="2" borderId="14" xfId="1" applyFont="1" applyFill="1" applyBorder="1" applyAlignment="1" applyProtection="1">
      <alignment horizontal="center" vertical="center"/>
      <protection locked="0"/>
    </xf>
    <xf numFmtId="0" fontId="32" fillId="2" borderId="0" xfId="1" applyFont="1" applyFill="1" applyAlignment="1" applyProtection="1">
      <alignment horizontal="center" vertical="center"/>
      <protection locked="0"/>
    </xf>
    <xf numFmtId="0" fontId="32" fillId="2" borderId="13" xfId="1" applyFont="1" applyFill="1" applyBorder="1" applyAlignment="1" applyProtection="1">
      <alignment horizontal="center" vertical="center"/>
      <protection locked="0"/>
    </xf>
    <xf numFmtId="0" fontId="19" fillId="2" borderId="14" xfId="1" applyFont="1" applyFill="1" applyBorder="1" applyAlignment="1" applyProtection="1">
      <alignment horizontal="center" vertical="center"/>
      <protection locked="0"/>
    </xf>
    <xf numFmtId="0" fontId="19" fillId="2" borderId="2" xfId="1" applyFont="1" applyFill="1" applyBorder="1" applyAlignment="1" applyProtection="1">
      <alignment horizontal="center" vertical="center"/>
      <protection locked="0"/>
    </xf>
    <xf numFmtId="0" fontId="19" fillId="2" borderId="3" xfId="1" applyFont="1" applyFill="1" applyBorder="1" applyAlignment="1" applyProtection="1">
      <alignment horizontal="center" vertical="center"/>
      <protection locked="0"/>
    </xf>
    <xf numFmtId="0" fontId="19" fillId="2" borderId="32" xfId="1" applyFont="1" applyFill="1" applyBorder="1" applyAlignment="1" applyProtection="1">
      <alignment horizontal="center" vertical="center"/>
      <protection locked="0"/>
    </xf>
    <xf numFmtId="0" fontId="19" fillId="2" borderId="4" xfId="1" applyFont="1" applyFill="1" applyBorder="1" applyAlignment="1" applyProtection="1">
      <alignment horizontal="center" vertical="center"/>
      <protection locked="0"/>
    </xf>
    <xf numFmtId="0" fontId="19" fillId="2" borderId="13" xfId="1" applyFont="1" applyFill="1" applyBorder="1" applyAlignment="1" applyProtection="1">
      <alignment horizontal="center" vertical="center"/>
      <protection locked="0"/>
    </xf>
    <xf numFmtId="0" fontId="19" fillId="2" borderId="15" xfId="1" applyFont="1" applyFill="1" applyBorder="1" applyAlignment="1" applyProtection="1">
      <alignment horizontal="center" vertical="center"/>
      <protection locked="0"/>
    </xf>
    <xf numFmtId="0" fontId="19" fillId="2" borderId="16" xfId="1" applyFont="1" applyFill="1" applyBorder="1" applyAlignment="1" applyProtection="1">
      <alignment horizontal="center" vertical="center"/>
      <protection locked="0"/>
    </xf>
    <xf numFmtId="0" fontId="19" fillId="2" borderId="11" xfId="1" applyFont="1" applyFill="1" applyBorder="1" applyAlignment="1" applyProtection="1">
      <alignment horizontal="center" vertical="center"/>
      <protection locked="0"/>
    </xf>
    <xf numFmtId="0" fontId="19" fillId="6" borderId="1" xfId="1" applyFont="1" applyFill="1" applyBorder="1" applyAlignment="1" applyProtection="1">
      <alignment horizontal="left" vertical="center" wrapText="1"/>
      <protection locked="0"/>
    </xf>
    <xf numFmtId="0" fontId="19" fillId="0" borderId="0" xfId="1" applyFont="1" applyAlignment="1" applyProtection="1">
      <alignment horizontal="left" vertical="center" wrapText="1"/>
      <protection locked="0"/>
    </xf>
    <xf numFmtId="0" fontId="19" fillId="2" borderId="0" xfId="1" applyFont="1" applyFill="1" applyAlignment="1" applyProtection="1">
      <alignment horizontal="left" vertical="center" wrapText="1"/>
      <protection locked="0"/>
    </xf>
    <xf numFmtId="0" fontId="13" fillId="2" borderId="0" xfId="1" applyFont="1" applyFill="1" applyAlignment="1" applyProtection="1">
      <alignment horizontal="right" vertical="center"/>
      <protection locked="0"/>
    </xf>
    <xf numFmtId="0" fontId="17" fillId="2" borderId="0" xfId="1" applyFont="1" applyFill="1" applyAlignment="1" applyProtection="1">
      <alignment vertical="center"/>
      <protection locked="0"/>
    </xf>
    <xf numFmtId="0" fontId="13" fillId="2" borderId="0" xfId="1" applyFont="1" applyFill="1" applyAlignment="1" applyProtection="1">
      <alignment vertical="center"/>
      <protection locked="0"/>
    </xf>
    <xf numFmtId="0" fontId="19" fillId="6" borderId="2" xfId="1" applyFont="1" applyFill="1" applyBorder="1" applyAlignment="1" applyProtection="1">
      <alignment horizontal="left" vertical="center" wrapText="1"/>
      <protection locked="0"/>
    </xf>
    <xf numFmtId="0" fontId="19" fillId="6" borderId="3" xfId="1" applyFont="1" applyFill="1" applyBorder="1" applyAlignment="1" applyProtection="1">
      <alignment horizontal="left" vertical="center" wrapText="1"/>
      <protection locked="0"/>
    </xf>
    <xf numFmtId="0" fontId="19" fillId="6" borderId="3" xfId="1" applyFont="1" applyFill="1" applyBorder="1" applyAlignment="1" applyProtection="1">
      <alignment horizontal="left" vertical="center" wrapText="1"/>
      <protection locked="0"/>
    </xf>
    <xf numFmtId="0" fontId="19" fillId="6" borderId="4" xfId="1" applyFont="1" applyFill="1" applyBorder="1" applyAlignment="1" applyProtection="1">
      <alignment horizontal="left" vertical="center" wrapText="1"/>
      <protection locked="0"/>
    </xf>
    <xf numFmtId="0" fontId="33" fillId="0" borderId="0" xfId="1" applyFont="1" applyAlignment="1" applyProtection="1">
      <alignment horizontal="left" vertical="center" wrapText="1"/>
      <protection locked="0"/>
    </xf>
    <xf numFmtId="0" fontId="33" fillId="0" borderId="0" xfId="1" applyFont="1" applyAlignment="1" applyProtection="1">
      <alignment horizontal="left" vertical="center"/>
      <protection locked="0"/>
    </xf>
    <xf numFmtId="0" fontId="34" fillId="0" borderId="0" xfId="1" applyFont="1" applyAlignment="1" applyProtection="1">
      <alignment horizontal="center" vertical="center" wrapText="1"/>
      <protection locked="0"/>
    </xf>
    <xf numFmtId="0" fontId="33" fillId="0" borderId="0" xfId="1" applyFont="1" applyAlignment="1" applyProtection="1">
      <alignment horizontal="right" vertical="center" wrapText="1"/>
      <protection locked="0"/>
    </xf>
    <xf numFmtId="14" fontId="35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1" applyFont="1" applyAlignment="1" applyProtection="1">
      <alignment horizontal="right" vertical="center"/>
      <protection locked="0"/>
    </xf>
    <xf numFmtId="0" fontId="36" fillId="0" borderId="0" xfId="1" applyFont="1" applyAlignment="1" applyProtection="1">
      <alignment horizontal="right" vertical="center"/>
      <protection locked="0"/>
    </xf>
    <xf numFmtId="0" fontId="35" fillId="2" borderId="0" xfId="1" applyFont="1" applyFill="1" applyAlignment="1" applyProtection="1">
      <alignment horizontal="left" vertical="center" wrapText="1"/>
      <protection locked="0"/>
    </xf>
    <xf numFmtId="0" fontId="36" fillId="0" borderId="0" xfId="1" applyFont="1" applyAlignment="1" applyProtection="1">
      <alignment horizontal="center" wrapText="1"/>
      <protection locked="0"/>
    </xf>
    <xf numFmtId="0" fontId="37" fillId="0" borderId="0" xfId="1" applyFont="1" applyAlignment="1" applyProtection="1">
      <alignment horizontal="right" vertical="center"/>
      <protection locked="0"/>
    </xf>
    <xf numFmtId="15" fontId="38" fillId="0" borderId="0" xfId="1" applyNumberFormat="1" applyFont="1" applyAlignment="1" applyProtection="1">
      <alignment horizontal="center" vertical="top"/>
      <protection locked="0"/>
    </xf>
    <xf numFmtId="0" fontId="26" fillId="5" borderId="2" xfId="1" applyFont="1" applyFill="1" applyBorder="1" applyAlignment="1" applyProtection="1">
      <alignment horizontal="center" vertical="center"/>
      <protection locked="0"/>
    </xf>
    <xf numFmtId="0" fontId="26" fillId="5" borderId="1" xfId="1" applyFont="1" applyFill="1" applyBorder="1" applyAlignment="1" applyProtection="1">
      <alignment horizontal="center" vertical="center"/>
      <protection locked="0"/>
    </xf>
    <xf numFmtId="0" fontId="26" fillId="5" borderId="4" xfId="1" applyFont="1" applyFill="1" applyBorder="1" applyAlignment="1" applyProtection="1">
      <alignment horizontal="center" vertical="center"/>
      <protection locked="0"/>
    </xf>
    <xf numFmtId="0" fontId="12" fillId="6" borderId="2" xfId="1" applyFont="1" applyFill="1" applyBorder="1" applyAlignment="1" applyProtection="1">
      <alignment horizontal="center" vertical="center"/>
      <protection locked="0"/>
    </xf>
    <xf numFmtId="0" fontId="12" fillId="6" borderId="1" xfId="1" applyFont="1" applyFill="1" applyBorder="1" applyAlignment="1" applyProtection="1">
      <alignment horizontal="center" vertical="center"/>
      <protection locked="0"/>
    </xf>
    <xf numFmtId="0" fontId="12" fillId="6" borderId="4" xfId="1" applyFont="1" applyFill="1" applyBorder="1" applyAlignment="1" applyProtection="1">
      <alignment horizontal="center" vertical="center"/>
      <protection locked="0"/>
    </xf>
    <xf numFmtId="0" fontId="33" fillId="2" borderId="28" xfId="0" applyFont="1" applyFill="1" applyBorder="1" applyAlignment="1" applyProtection="1">
      <alignment horizontal="center" vertical="center" wrapText="1"/>
      <protection locked="0"/>
    </xf>
    <xf numFmtId="0" fontId="33" fillId="2" borderId="27" xfId="0" applyFont="1" applyFill="1" applyBorder="1" applyAlignment="1" applyProtection="1">
      <alignment horizontal="center" vertical="center" wrapText="1"/>
      <protection locked="0"/>
    </xf>
    <xf numFmtId="0" fontId="33" fillId="2" borderId="29" xfId="0" applyFont="1" applyFill="1" applyBorder="1" applyAlignment="1" applyProtection="1">
      <alignment horizontal="center" vertical="center" wrapText="1"/>
      <protection locked="0"/>
    </xf>
    <xf numFmtId="0" fontId="33" fillId="2" borderId="30" xfId="0" applyFont="1" applyFill="1" applyBorder="1" applyAlignment="1" applyProtection="1">
      <alignment horizontal="center" vertical="center" wrapText="1"/>
      <protection locked="0"/>
    </xf>
    <xf numFmtId="0" fontId="33" fillId="2" borderId="1" xfId="0" applyFont="1" applyFill="1" applyBorder="1" applyAlignment="1" applyProtection="1">
      <alignment horizontal="center" vertical="center" wrapText="1"/>
      <protection locked="0"/>
    </xf>
    <xf numFmtId="0" fontId="33" fillId="2" borderId="21" xfId="0" applyFont="1" applyFill="1" applyBorder="1" applyAlignment="1" applyProtection="1">
      <alignment horizontal="center" vertical="center" wrapText="1"/>
      <protection locked="0"/>
    </xf>
    <xf numFmtId="0" fontId="33" fillId="2" borderId="30" xfId="1" applyFont="1" applyFill="1" applyBorder="1" applyAlignment="1" applyProtection="1">
      <alignment horizontal="center" vertical="center"/>
      <protection locked="0"/>
    </xf>
    <xf numFmtId="0" fontId="33" fillId="2" borderId="1" xfId="1" applyFont="1" applyFill="1" applyBorder="1" applyAlignment="1" applyProtection="1">
      <alignment horizontal="center" vertical="center"/>
      <protection locked="0"/>
    </xf>
    <xf numFmtId="0" fontId="33" fillId="2" borderId="21" xfId="1" applyFont="1" applyFill="1" applyBorder="1" applyAlignment="1" applyProtection="1">
      <alignment horizontal="center" vertical="center"/>
      <protection locked="0"/>
    </xf>
    <xf numFmtId="0" fontId="35" fillId="2" borderId="30" xfId="1" applyFont="1" applyFill="1" applyBorder="1" applyAlignment="1" applyProtection="1">
      <alignment horizontal="center" vertical="center"/>
      <protection locked="0"/>
    </xf>
    <xf numFmtId="0" fontId="35" fillId="2" borderId="1" xfId="1" applyFont="1" applyFill="1" applyBorder="1" applyAlignment="1" applyProtection="1">
      <alignment horizontal="center" vertical="center"/>
      <protection locked="0"/>
    </xf>
    <xf numFmtId="0" fontId="38" fillId="2" borderId="21" xfId="1" applyFont="1" applyFill="1" applyBorder="1" applyAlignment="1" applyProtection="1">
      <alignment horizontal="center" vertical="center"/>
      <protection locked="0"/>
    </xf>
    <xf numFmtId="0" fontId="33" fillId="2" borderId="31" xfId="1" applyFont="1" applyFill="1" applyBorder="1" applyAlignment="1" applyProtection="1">
      <alignment horizontal="center" vertical="center"/>
      <protection locked="0"/>
    </xf>
    <xf numFmtId="0" fontId="33" fillId="2" borderId="23" xfId="1" applyFont="1" applyFill="1" applyBorder="1" applyAlignment="1" applyProtection="1">
      <alignment horizontal="center" vertical="center"/>
      <protection locked="0"/>
    </xf>
    <xf numFmtId="0" fontId="33" fillId="2" borderId="24" xfId="1" applyFont="1" applyFill="1" applyBorder="1" applyAlignment="1" applyProtection="1">
      <alignment horizontal="center" vertical="center"/>
      <protection locked="0"/>
    </xf>
    <xf numFmtId="0" fontId="39" fillId="2" borderId="0" xfId="1" applyFont="1" applyFill="1" applyAlignment="1" applyProtection="1">
      <alignment horizontal="center" vertical="center"/>
      <protection locked="0"/>
    </xf>
  </cellXfs>
  <cellStyles count="17">
    <cellStyle name="Estilo 1" xfId="7" xr:uid="{00000000-0005-0000-0000-000000000000}"/>
    <cellStyle name="Euro" xfId="8" xr:uid="{00000000-0005-0000-0000-000001000000}"/>
    <cellStyle name="Millares" xfId="2" builtinId="3"/>
    <cellStyle name="Millares [0]" xfId="16" builtinId="6"/>
    <cellStyle name="Millares [0] 2" xfId="9" xr:uid="{00000000-0005-0000-0000-000003000000}"/>
    <cellStyle name="Millares [0] 2 2" xfId="10" xr:uid="{00000000-0005-0000-0000-000004000000}"/>
    <cellStyle name="Millares 2" xfId="4" xr:uid="{00000000-0005-0000-0000-000005000000}"/>
    <cellStyle name="Millares 3" xfId="6" xr:uid="{00000000-0005-0000-0000-000006000000}"/>
    <cellStyle name="Moneda 2" xfId="5" xr:uid="{00000000-0005-0000-0000-000007000000}"/>
    <cellStyle name="Normal" xfId="0" builtinId="0"/>
    <cellStyle name="Normal 2" xfId="1" xr:uid="{00000000-0005-0000-0000-000009000000}"/>
    <cellStyle name="Normal 2 2" xfId="11" xr:uid="{00000000-0005-0000-0000-00000A000000}"/>
    <cellStyle name="Normal 3" xfId="12" xr:uid="{00000000-0005-0000-0000-00000B000000}"/>
    <cellStyle name="Normal 4" xfId="13" xr:uid="{00000000-0005-0000-0000-00000C000000}"/>
    <cellStyle name="Notas 2" xfId="14" xr:uid="{00000000-0005-0000-0000-00000D000000}"/>
    <cellStyle name="Porcentaje 2" xfId="3" xr:uid="{00000000-0005-0000-0000-00000E000000}"/>
    <cellStyle name="Porcentual 2" xfId="15" xr:uid="{00000000-0005-0000-0000-00000F000000}"/>
  </cellStyles>
  <dxfs count="16">
    <dxf>
      <font>
        <color theme="0" tint="-0.24994659260841701"/>
      </font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/>
        </bottom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font>
        <b/>
        <i val="0"/>
        <color theme="0"/>
      </font>
      <fill>
        <patternFill>
          <bgColor theme="4" tint="-0.24994659260841701"/>
        </patternFill>
      </fill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auto="1"/>
      </font>
      <border>
        <left style="medium">
          <color theme="3" tint="-0.24994659260841701"/>
        </left>
        <right style="medium">
          <color theme="3" tint="-0.24994659260841701"/>
        </right>
        <top style="medium">
          <color theme="3" tint="-0.24994659260841701"/>
        </top>
        <bottom style="medium">
          <color theme="3" tint="-0.24994659260841701"/>
        </bottom>
        <horizontal/>
      </border>
    </dxf>
    <dxf>
      <font>
        <b/>
        <i val="0"/>
      </font>
    </dxf>
    <dxf>
      <font>
        <color theme="3"/>
      </font>
    </dxf>
  </dxfs>
  <tableStyles count="2" defaultTableStyle="TableStyleMedium9" defaultPivotStyle="PivotStyleMedium2">
    <tableStyle name="Estilo de tabla dinámica 1" table="0" count="2" xr9:uid="{00000000-0011-0000-FFFF-FFFF00000000}">
      <tableStyleElement type="wholeTable" dxfId="15"/>
      <tableStyleElement type="headerRow" dxfId="14"/>
    </tableStyle>
    <tableStyle name="reemgtos" table="0" count="13" xr9:uid="{00000000-0011-0000-FFFF-FFFF01000000}">
      <tableStyleElement type="wholeTable" dxfId="13"/>
      <tableStyleElement type="headerRow" dxfId="12"/>
      <tableStyleElement type="totalRow" dxfId="11"/>
      <tableStyleElement type="firstRowStripe" dxfId="10"/>
      <tableStyleElement type="firstColumnStripe" dxfId="9"/>
      <tableStyleElement type="firstHeaderCell" dxfId="8"/>
      <tableStyleElement type="firstSubtotalRow" dxfId="7"/>
      <tableStyleElement type="secondSubtotalRow" dxfId="6"/>
      <tableStyleElement type="firstColumnSubheading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FFE1E6ED"/>
      <color rgb="FF134B5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206374</xdr:colOff>
      <xdr:row>38</xdr:row>
      <xdr:rowOff>89958</xdr:rowOff>
    </xdr:from>
    <xdr:to>
      <xdr:col>10</xdr:col>
      <xdr:colOff>249330</xdr:colOff>
      <xdr:row>48</xdr:row>
      <xdr:rowOff>23813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6374" y="8329083"/>
          <a:ext cx="10520456" cy="161263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Notas Explicativas: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1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N1</a:t>
          </a:r>
          <a:r>
            <a:rPr lang="es-CL" sz="1100" b="0" i="0" u="none" strike="noStrike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  <a:r>
            <a:rPr lang="es-CL" sz="1100" b="0" i="0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L" sz="1100" b="0" i="0" baseline="0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Aplica solo para transacciones en moneda extranjera</a:t>
          </a:r>
          <a:br>
            <a:rPr lang="es-CL" sz="1100" b="0" i="0" baseline="0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s-CL" sz="1100" b="1" i="0" baseline="0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N2</a:t>
          </a:r>
          <a:r>
            <a:rPr lang="es-CL" sz="1100" b="0" i="0" baseline="0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Indicar actividad a financiar o motivo de los gastos incurridos. No proporcionar razón social del proveedor.</a:t>
          </a:r>
          <a:endParaRPr lang="es-CL">
            <a:solidFill>
              <a:schemeClr val="accent1">
                <a:lumMod val="50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s-CL" sz="1100" b="0" i="0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Las </a:t>
          </a:r>
          <a:r>
            <a:rPr lang="es-CL" sz="1100" b="0" i="0" u="none" strike="noStrike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facturas deben</a:t>
          </a:r>
          <a:r>
            <a:rPr lang="es-CL" sz="1100" b="0" i="0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venir </a:t>
          </a:r>
          <a:r>
            <a:rPr lang="es-CL" sz="1100" b="0" i="0" u="none" strike="noStrike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 nombre de la Universidad (Pontificia Universidad Católica de Chile, RUT 81.698.900-0, Dirección Avenida Libertador Bernardo O’Higgins N º 340.)</a:t>
          </a:r>
        </a:p>
        <a:p>
          <a:r>
            <a:rPr lang="es-CL" sz="11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s-CL" sz="1100" b="0" i="0" u="none" strike="noStrike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Está prohibida la compra de Gift Card</a:t>
          </a:r>
        </a:p>
        <a:p>
          <a:r>
            <a:rPr lang="es-CL" sz="11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s-CL" sz="1100" b="0" i="0" u="none" strike="noStrike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Está</a:t>
          </a:r>
          <a:r>
            <a:rPr lang="es-CL" sz="1100" b="0" i="0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prohibido el reembolso de activos fijos</a:t>
          </a:r>
          <a:endParaRPr lang="es-CL" sz="1100" b="0" i="0" u="none" strike="noStrike">
            <a:solidFill>
              <a:schemeClr val="accent1">
                <a:lumMod val="5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L" sz="11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s-CL" sz="1100" b="0" i="0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formulario debe ser firmado por el beneficiario y jefatura o responsable financiero </a:t>
          </a:r>
          <a:r>
            <a:rPr lang="es-CL" sz="1100" b="0" i="0" u="none" strike="noStrike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</a:t>
          </a:r>
          <a:br>
            <a:rPr lang="es-CL" sz="1100" b="0" i="0" u="none" strike="noStrike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es-CL" sz="1100" b="1" i="0" u="none" strike="noStrike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s-CL" sz="1100" b="0" i="0" u="none" strike="noStrike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Prohibidas</a:t>
          </a:r>
          <a:r>
            <a:rPr lang="es-CL" sz="1100" b="0" i="0" u="none" strike="noStrike" baseline="0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las compras a través del proveedor Mercado Libre</a:t>
          </a:r>
          <a:r>
            <a:rPr lang="es-CL" sz="1100" b="0" i="0" u="none" strike="noStrike">
              <a:solidFill>
                <a:schemeClr val="accent1">
                  <a:lumMod val="5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         </a:t>
          </a:r>
          <a:r>
            <a:rPr lang="es-CL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CL" sz="1100">
            <a:solidFill>
              <a:schemeClr val="accent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9" tint="0.39997558519241921"/>
    <pageSetUpPr fitToPage="1"/>
  </sheetPr>
  <dimension ref="A1:Q101"/>
  <sheetViews>
    <sheetView showGridLines="0" showZeros="0" tabSelected="1" zoomScale="80" zoomScaleNormal="80" workbookViewId="0">
      <selection activeCell="N53" sqref="N53"/>
    </sheetView>
  </sheetViews>
  <sheetFormatPr baseColWidth="10" defaultColWidth="11.42578125" defaultRowHeight="0" customHeight="1" zeroHeight="1" x14ac:dyDescent="0.2"/>
  <cols>
    <col min="1" max="1" width="3.140625" style="7" customWidth="1"/>
    <col min="2" max="2" width="6" style="8" customWidth="1"/>
    <col min="3" max="3" width="13.28515625" style="8" customWidth="1"/>
    <col min="4" max="4" width="18.42578125" style="8" bestFit="1" customWidth="1"/>
    <col min="5" max="5" width="13.85546875" style="8" customWidth="1"/>
    <col min="6" max="6" width="8.5703125" style="8" customWidth="1"/>
    <col min="7" max="7" width="7.28515625" style="8" customWidth="1"/>
    <col min="8" max="8" width="42.42578125" style="8" customWidth="1"/>
    <col min="9" max="9" width="16.42578125" style="8" customWidth="1"/>
    <col min="10" max="10" width="27.42578125" style="8" customWidth="1"/>
    <col min="11" max="11" width="5.7109375" style="8" bestFit="1" customWidth="1"/>
    <col min="12" max="12" width="17.85546875" style="8" customWidth="1"/>
    <col min="13" max="13" width="17.7109375" style="8" customWidth="1"/>
    <col min="14" max="14" width="19" style="8" customWidth="1"/>
    <col min="15" max="15" width="12.7109375" style="8" customWidth="1"/>
    <col min="16" max="16" width="17.7109375" style="8" customWidth="1"/>
    <col min="17" max="17" width="2.5703125" style="8" customWidth="1"/>
    <col min="18" max="21" width="11.42578125" style="7" customWidth="1"/>
    <col min="22" max="16384" width="11.42578125" style="7"/>
  </cols>
  <sheetData>
    <row r="1" spans="1:17" s="6" customFormat="1" ht="40.5" customHeight="1" x14ac:dyDescent="0.25">
      <c r="B1" s="122" t="e" vm="1">
        <v>#VALUE!</v>
      </c>
      <c r="C1" s="122"/>
      <c r="D1" s="122"/>
      <c r="E1" s="159" t="s">
        <v>150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55"/>
    </row>
    <row r="2" spans="1:17" s="6" customFormat="1" ht="20.25" customHeight="1" x14ac:dyDescent="0.2">
      <c r="B2" s="122"/>
      <c r="C2" s="122"/>
      <c r="D2" s="122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</row>
    <row r="3" spans="1:17" s="6" customFormat="1" ht="41.25" customHeight="1" x14ac:dyDescent="0.2">
      <c r="B3" s="122"/>
      <c r="C3" s="122"/>
      <c r="D3" s="122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21"/>
    </row>
    <row r="4" spans="1:17" s="6" customFormat="1" ht="16.5" customHeight="1" x14ac:dyDescent="0.2">
      <c r="D4" s="56"/>
      <c r="E4" s="56"/>
      <c r="F4" s="56"/>
      <c r="G4" s="56"/>
      <c r="H4" s="56"/>
      <c r="I4" s="56"/>
      <c r="K4" s="10"/>
      <c r="P4" s="74"/>
      <c r="Q4" s="35"/>
    </row>
    <row r="5" spans="1:17" s="6" customFormat="1" ht="29.25" customHeight="1" x14ac:dyDescent="0.2">
      <c r="B5" s="157" t="s">
        <v>166</v>
      </c>
      <c r="C5" s="157"/>
      <c r="D5" s="147"/>
      <c r="E5" s="147"/>
      <c r="F5" s="147"/>
      <c r="G5" s="147"/>
      <c r="H5" s="147"/>
      <c r="I5" s="147"/>
      <c r="J5" s="8"/>
      <c r="K5" s="160" t="s">
        <v>168</v>
      </c>
      <c r="L5" s="161"/>
      <c r="M5" s="160" t="s">
        <v>172</v>
      </c>
      <c r="N5" s="161"/>
      <c r="O5" s="162" t="s">
        <v>167</v>
      </c>
      <c r="P5" s="161">
        <f ca="1">TODAY()</f>
        <v>46098</v>
      </c>
      <c r="Q5" s="35"/>
    </row>
    <row r="6" spans="1:17" s="6" customFormat="1" ht="15" customHeight="1" x14ac:dyDescent="0.25">
      <c r="B6" s="123"/>
      <c r="C6" s="123"/>
      <c r="D6" s="148"/>
      <c r="E6" s="148"/>
      <c r="F6" s="148"/>
      <c r="G6" s="148"/>
      <c r="H6" s="148"/>
      <c r="I6" s="148"/>
      <c r="J6" s="8"/>
      <c r="K6" s="163"/>
      <c r="L6" s="164"/>
      <c r="M6" s="164"/>
      <c r="N6" s="165"/>
      <c r="O6" s="166"/>
      <c r="P6" s="167" t="s">
        <v>1</v>
      </c>
      <c r="Q6" s="35"/>
    </row>
    <row r="7" spans="1:17" s="36" customFormat="1" ht="4.5" customHeight="1" x14ac:dyDescent="0.2">
      <c r="B7" s="124"/>
      <c r="C7" s="124"/>
      <c r="D7" s="149"/>
      <c r="E7" s="149"/>
      <c r="F7" s="149"/>
      <c r="G7" s="149"/>
      <c r="H7" s="149"/>
      <c r="I7" s="149"/>
      <c r="J7" s="150"/>
      <c r="K7" s="150"/>
      <c r="L7" s="151"/>
      <c r="M7" s="151"/>
      <c r="N7" s="152"/>
      <c r="O7" s="152"/>
      <c r="P7" s="152"/>
      <c r="Q7" s="35"/>
    </row>
    <row r="8" spans="1:17" s="36" customFormat="1" ht="51" customHeight="1" x14ac:dyDescent="0.2">
      <c r="B8" s="157" t="s">
        <v>148</v>
      </c>
      <c r="C8" s="158"/>
      <c r="D8" s="153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5"/>
      <c r="P8" s="156"/>
      <c r="Q8" s="35"/>
    </row>
    <row r="9" spans="1:17" s="6" customFormat="1" ht="7.5" customHeight="1" x14ac:dyDescent="0.2">
      <c r="B9" s="123"/>
      <c r="C9" s="125"/>
      <c r="D9" s="37"/>
      <c r="E9" s="37"/>
      <c r="F9" s="37"/>
      <c r="G9" s="37"/>
      <c r="H9" s="37"/>
      <c r="I9" s="37"/>
      <c r="J9" s="37"/>
      <c r="K9" s="37"/>
      <c r="N9" s="37"/>
      <c r="O9" s="37"/>
      <c r="P9" s="37"/>
      <c r="Q9" s="35"/>
    </row>
    <row r="10" spans="1:17" s="6" customFormat="1" ht="15.75" customHeight="1" x14ac:dyDescent="0.2">
      <c r="B10" s="157" t="s">
        <v>149</v>
      </c>
      <c r="C10" s="157"/>
      <c r="D10" s="168" t="s">
        <v>175</v>
      </c>
      <c r="E10" s="169" t="s">
        <v>169</v>
      </c>
      <c r="F10" s="170" t="s">
        <v>0</v>
      </c>
      <c r="G10" s="92"/>
      <c r="H10" s="92" t="s">
        <v>51</v>
      </c>
      <c r="I10" s="92" t="s">
        <v>0</v>
      </c>
      <c r="K10" s="57"/>
      <c r="L10" s="71"/>
      <c r="M10" s="71"/>
      <c r="N10" s="72"/>
      <c r="O10" s="73"/>
      <c r="P10" s="11"/>
    </row>
    <row r="11" spans="1:17" s="6" customFormat="1" ht="18" customHeight="1" x14ac:dyDescent="0.2">
      <c r="B11" s="157"/>
      <c r="C11" s="157"/>
      <c r="D11" s="171"/>
      <c r="E11" s="172"/>
      <c r="F11" s="173"/>
      <c r="G11" s="93"/>
      <c r="H11" s="93"/>
      <c r="I11" s="94"/>
      <c r="L11" s="36"/>
      <c r="M11" s="36"/>
      <c r="N11" s="37"/>
      <c r="O11" s="36"/>
      <c r="P11" s="36"/>
    </row>
    <row r="12" spans="1:17" s="16" customFormat="1" ht="19.5" customHeight="1" thickBot="1" x14ac:dyDescent="0.25">
      <c r="B12" s="17"/>
      <c r="C12" s="17"/>
      <c r="D12" s="17"/>
      <c r="E12" s="17"/>
      <c r="F12" s="17"/>
      <c r="G12" s="17"/>
      <c r="H12" s="17"/>
      <c r="I12" s="38"/>
      <c r="J12" s="36"/>
      <c r="K12" s="38"/>
      <c r="L12" s="38"/>
      <c r="M12" s="38"/>
      <c r="N12" s="38"/>
      <c r="O12" s="38"/>
      <c r="P12" s="38"/>
      <c r="Q12" s="15"/>
    </row>
    <row r="13" spans="1:17" s="18" customFormat="1" ht="45.75" customHeight="1" x14ac:dyDescent="0.2">
      <c r="A13" s="19">
        <v>42430</v>
      </c>
      <c r="B13" s="61" t="s">
        <v>7</v>
      </c>
      <c r="C13" s="65" t="s">
        <v>65</v>
      </c>
      <c r="D13" s="107" t="s">
        <v>2</v>
      </c>
      <c r="E13" s="107"/>
      <c r="F13" s="108" t="s">
        <v>173</v>
      </c>
      <c r="G13" s="108"/>
      <c r="H13" s="108"/>
      <c r="I13" s="108"/>
      <c r="J13" s="107" t="s">
        <v>174</v>
      </c>
      <c r="K13" s="107"/>
      <c r="L13" s="65" t="s">
        <v>151</v>
      </c>
      <c r="M13" s="65" t="s">
        <v>152</v>
      </c>
      <c r="N13" s="65" t="s">
        <v>153</v>
      </c>
      <c r="O13" s="65" t="s">
        <v>164</v>
      </c>
      <c r="P13" s="76" t="s">
        <v>154</v>
      </c>
      <c r="Q13" s="15"/>
    </row>
    <row r="14" spans="1:17" s="21" customFormat="1" ht="15" customHeight="1" x14ac:dyDescent="0.2">
      <c r="B14" s="66">
        <v>1</v>
      </c>
      <c r="C14" s="64"/>
      <c r="D14" s="106"/>
      <c r="E14" s="106"/>
      <c r="F14" s="106"/>
      <c r="G14" s="106"/>
      <c r="H14" s="106"/>
      <c r="I14" s="106"/>
      <c r="J14" s="105"/>
      <c r="K14" s="105"/>
      <c r="L14" s="64" t="str">
        <f>IFERROR(VLOOKUP($J14,Codificación!$A$3:$C$31,2,0),"N/A")</f>
        <v>N/A</v>
      </c>
      <c r="M14" s="77"/>
      <c r="N14" s="78"/>
      <c r="O14" s="89"/>
      <c r="P14" s="90">
        <f>ROUND(IF(N14&lt;&gt;"CLP",M14*O14,M14),0)</f>
        <v>0</v>
      </c>
      <c r="Q14" s="20"/>
    </row>
    <row r="15" spans="1:17" s="21" customFormat="1" ht="15" customHeight="1" x14ac:dyDescent="0.2">
      <c r="B15" s="66">
        <f>B14+1</f>
        <v>2</v>
      </c>
      <c r="C15" s="64"/>
      <c r="D15" s="106"/>
      <c r="E15" s="106"/>
      <c r="F15" s="106"/>
      <c r="G15" s="106"/>
      <c r="H15" s="106"/>
      <c r="I15" s="106"/>
      <c r="J15" s="105"/>
      <c r="K15" s="105"/>
      <c r="L15" s="64" t="str">
        <f>IFERROR(VLOOKUP($J15,Codificación!$A$3:$C$31,2,0),"N/A")</f>
        <v>N/A</v>
      </c>
      <c r="M15" s="77"/>
      <c r="N15" s="78"/>
      <c r="O15" s="89"/>
      <c r="P15" s="90">
        <f t="shared" ref="P15:P37" si="0">ROUND(IF(N15&lt;&gt;"CLP",M15*O15,M15),0)</f>
        <v>0</v>
      </c>
      <c r="Q15" s="20"/>
    </row>
    <row r="16" spans="1:17" s="21" customFormat="1" ht="15" customHeight="1" x14ac:dyDescent="0.2">
      <c r="B16" s="66">
        <f t="shared" ref="B16:B37" si="1">B15+1</f>
        <v>3</v>
      </c>
      <c r="C16" s="64"/>
      <c r="D16" s="106"/>
      <c r="E16" s="106"/>
      <c r="F16" s="106"/>
      <c r="G16" s="106"/>
      <c r="H16" s="106"/>
      <c r="I16" s="106"/>
      <c r="J16" s="105"/>
      <c r="K16" s="105"/>
      <c r="L16" s="64" t="str">
        <f>IFERROR(VLOOKUP($J16,Codificación!$A$3:$C$31,2,0),"N/A")</f>
        <v>N/A</v>
      </c>
      <c r="M16" s="77"/>
      <c r="N16" s="78"/>
      <c r="O16" s="89"/>
      <c r="P16" s="90">
        <f t="shared" si="0"/>
        <v>0</v>
      </c>
      <c r="Q16" s="20"/>
    </row>
    <row r="17" spans="2:17" s="21" customFormat="1" ht="15" customHeight="1" x14ac:dyDescent="0.2">
      <c r="B17" s="66">
        <f t="shared" si="1"/>
        <v>4</v>
      </c>
      <c r="C17" s="64"/>
      <c r="D17" s="106"/>
      <c r="E17" s="106"/>
      <c r="F17" s="106"/>
      <c r="G17" s="106"/>
      <c r="H17" s="106"/>
      <c r="I17" s="106"/>
      <c r="J17" s="105"/>
      <c r="K17" s="105"/>
      <c r="L17" s="64" t="str">
        <f>IFERROR(VLOOKUP($J17,Codificación!$A$3:$C$31,2,0),"N/A")</f>
        <v>N/A</v>
      </c>
      <c r="M17" s="77"/>
      <c r="N17" s="78"/>
      <c r="O17" s="89"/>
      <c r="P17" s="90">
        <f t="shared" si="0"/>
        <v>0</v>
      </c>
      <c r="Q17" s="20"/>
    </row>
    <row r="18" spans="2:17" s="21" customFormat="1" ht="15" customHeight="1" x14ac:dyDescent="0.2">
      <c r="B18" s="66">
        <f t="shared" si="1"/>
        <v>5</v>
      </c>
      <c r="C18" s="64"/>
      <c r="D18" s="106"/>
      <c r="E18" s="106"/>
      <c r="F18" s="106"/>
      <c r="G18" s="106"/>
      <c r="H18" s="106"/>
      <c r="I18" s="106"/>
      <c r="J18" s="105"/>
      <c r="K18" s="105"/>
      <c r="L18" s="64" t="str">
        <f>IFERROR(VLOOKUP($J18,Codificación!$A$3:$C$31,2,0),"N/A")</f>
        <v>N/A</v>
      </c>
      <c r="M18" s="77"/>
      <c r="N18" s="78"/>
      <c r="O18" s="89"/>
      <c r="P18" s="90">
        <f t="shared" si="0"/>
        <v>0</v>
      </c>
      <c r="Q18" s="20"/>
    </row>
    <row r="19" spans="2:17" s="21" customFormat="1" ht="15" customHeight="1" x14ac:dyDescent="0.2">
      <c r="B19" s="66">
        <f t="shared" si="1"/>
        <v>6</v>
      </c>
      <c r="C19" s="64"/>
      <c r="D19" s="106"/>
      <c r="E19" s="106"/>
      <c r="F19" s="106"/>
      <c r="G19" s="106"/>
      <c r="H19" s="106"/>
      <c r="I19" s="106"/>
      <c r="J19" s="105"/>
      <c r="K19" s="105"/>
      <c r="L19" s="64" t="str">
        <f>IFERROR(VLOOKUP($J19,Codificación!$A$3:$C$31,2,0),"N/A")</f>
        <v>N/A</v>
      </c>
      <c r="M19" s="77"/>
      <c r="N19" s="78"/>
      <c r="O19" s="89"/>
      <c r="P19" s="90">
        <f t="shared" si="0"/>
        <v>0</v>
      </c>
      <c r="Q19" s="20"/>
    </row>
    <row r="20" spans="2:17" s="21" customFormat="1" ht="15" customHeight="1" x14ac:dyDescent="0.2">
      <c r="B20" s="66">
        <f t="shared" si="1"/>
        <v>7</v>
      </c>
      <c r="C20" s="64"/>
      <c r="D20" s="106"/>
      <c r="E20" s="106"/>
      <c r="F20" s="106"/>
      <c r="G20" s="106"/>
      <c r="H20" s="106"/>
      <c r="I20" s="106"/>
      <c r="J20" s="105"/>
      <c r="K20" s="105"/>
      <c r="L20" s="64" t="str">
        <f>IFERROR(VLOOKUP($J20,Codificación!$A$3:$C$31,2,0),"N/A")</f>
        <v>N/A</v>
      </c>
      <c r="M20" s="77"/>
      <c r="N20" s="78"/>
      <c r="O20" s="89"/>
      <c r="P20" s="90">
        <f t="shared" si="0"/>
        <v>0</v>
      </c>
      <c r="Q20" s="20"/>
    </row>
    <row r="21" spans="2:17" s="21" customFormat="1" ht="15" customHeight="1" x14ac:dyDescent="0.2">
      <c r="B21" s="66">
        <f t="shared" si="1"/>
        <v>8</v>
      </c>
      <c r="C21" s="64"/>
      <c r="D21" s="106"/>
      <c r="E21" s="106"/>
      <c r="F21" s="106"/>
      <c r="G21" s="106"/>
      <c r="H21" s="106"/>
      <c r="I21" s="106"/>
      <c r="J21" s="105"/>
      <c r="K21" s="105"/>
      <c r="L21" s="64" t="str">
        <f>IFERROR(VLOOKUP($J21,Codificación!$A$3:$C$31,2,0),"N/A")</f>
        <v>N/A</v>
      </c>
      <c r="M21" s="77"/>
      <c r="N21" s="78"/>
      <c r="O21" s="89"/>
      <c r="P21" s="90">
        <f t="shared" si="0"/>
        <v>0</v>
      </c>
      <c r="Q21" s="20"/>
    </row>
    <row r="22" spans="2:17" s="21" customFormat="1" ht="15" customHeight="1" x14ac:dyDescent="0.2">
      <c r="B22" s="66">
        <f t="shared" si="1"/>
        <v>9</v>
      </c>
      <c r="C22" s="64"/>
      <c r="D22" s="106"/>
      <c r="E22" s="106"/>
      <c r="F22" s="106"/>
      <c r="G22" s="106"/>
      <c r="H22" s="106"/>
      <c r="I22" s="106"/>
      <c r="J22" s="105"/>
      <c r="K22" s="105"/>
      <c r="L22" s="64" t="str">
        <f>IFERROR(VLOOKUP($J22,Codificación!$A$3:$C$31,2,0),"N/A")</f>
        <v>N/A</v>
      </c>
      <c r="M22" s="77"/>
      <c r="N22" s="78"/>
      <c r="O22" s="89"/>
      <c r="P22" s="90">
        <f t="shared" si="0"/>
        <v>0</v>
      </c>
      <c r="Q22" s="20"/>
    </row>
    <row r="23" spans="2:17" s="21" customFormat="1" ht="15" customHeight="1" x14ac:dyDescent="0.2">
      <c r="B23" s="66">
        <f t="shared" si="1"/>
        <v>10</v>
      </c>
      <c r="C23" s="64"/>
      <c r="D23" s="106"/>
      <c r="E23" s="106"/>
      <c r="F23" s="106"/>
      <c r="G23" s="106"/>
      <c r="H23" s="106"/>
      <c r="I23" s="106"/>
      <c r="J23" s="105"/>
      <c r="K23" s="105"/>
      <c r="L23" s="64" t="str">
        <f>IFERROR(VLOOKUP($J23,Codificación!$A$3:$C$31,2,0),"N/A")</f>
        <v>N/A</v>
      </c>
      <c r="M23" s="77"/>
      <c r="N23" s="78"/>
      <c r="O23" s="89"/>
      <c r="P23" s="90">
        <f t="shared" si="0"/>
        <v>0</v>
      </c>
      <c r="Q23" s="20"/>
    </row>
    <row r="24" spans="2:17" s="21" customFormat="1" ht="15" customHeight="1" x14ac:dyDescent="0.2">
      <c r="B24" s="66">
        <f t="shared" si="1"/>
        <v>11</v>
      </c>
      <c r="C24" s="64"/>
      <c r="D24" s="106"/>
      <c r="E24" s="106"/>
      <c r="F24" s="106"/>
      <c r="G24" s="106"/>
      <c r="H24" s="106"/>
      <c r="I24" s="106"/>
      <c r="J24" s="105"/>
      <c r="K24" s="105"/>
      <c r="L24" s="64" t="str">
        <f>IFERROR(VLOOKUP($J24,Codificación!$A$3:$C$31,2,0),"N/A")</f>
        <v>N/A</v>
      </c>
      <c r="M24" s="77"/>
      <c r="N24" s="78"/>
      <c r="O24" s="89"/>
      <c r="P24" s="90">
        <f t="shared" si="0"/>
        <v>0</v>
      </c>
      <c r="Q24" s="20"/>
    </row>
    <row r="25" spans="2:17" s="21" customFormat="1" ht="15" customHeight="1" x14ac:dyDescent="0.2">
      <c r="B25" s="66">
        <f t="shared" si="1"/>
        <v>12</v>
      </c>
      <c r="C25" s="64"/>
      <c r="D25" s="106"/>
      <c r="E25" s="106"/>
      <c r="F25" s="106"/>
      <c r="G25" s="106"/>
      <c r="H25" s="106"/>
      <c r="I25" s="106"/>
      <c r="J25" s="105"/>
      <c r="K25" s="105"/>
      <c r="L25" s="64" t="str">
        <f>IFERROR(VLOOKUP($J25,Codificación!$A$3:$C$31,2,0),"N/A")</f>
        <v>N/A</v>
      </c>
      <c r="M25" s="77"/>
      <c r="N25" s="78"/>
      <c r="O25" s="89"/>
      <c r="P25" s="90">
        <f t="shared" si="0"/>
        <v>0</v>
      </c>
      <c r="Q25" s="20"/>
    </row>
    <row r="26" spans="2:17" s="21" customFormat="1" ht="15" customHeight="1" x14ac:dyDescent="0.2">
      <c r="B26" s="66">
        <f t="shared" si="1"/>
        <v>13</v>
      </c>
      <c r="C26" s="64"/>
      <c r="D26" s="106"/>
      <c r="E26" s="106"/>
      <c r="F26" s="106"/>
      <c r="G26" s="106"/>
      <c r="H26" s="106"/>
      <c r="I26" s="106"/>
      <c r="J26" s="105"/>
      <c r="K26" s="105"/>
      <c r="L26" s="64" t="str">
        <f>IFERROR(VLOOKUP($J26,Codificación!$A$3:$C$31,2,0),"N/A")</f>
        <v>N/A</v>
      </c>
      <c r="M26" s="77"/>
      <c r="N26" s="78"/>
      <c r="O26" s="89"/>
      <c r="P26" s="90">
        <f t="shared" si="0"/>
        <v>0</v>
      </c>
      <c r="Q26" s="20"/>
    </row>
    <row r="27" spans="2:17" s="21" customFormat="1" ht="15" customHeight="1" x14ac:dyDescent="0.2">
      <c r="B27" s="66">
        <f t="shared" si="1"/>
        <v>14</v>
      </c>
      <c r="C27" s="64"/>
      <c r="D27" s="106"/>
      <c r="E27" s="106"/>
      <c r="F27" s="106"/>
      <c r="G27" s="106"/>
      <c r="H27" s="106"/>
      <c r="I27" s="106"/>
      <c r="J27" s="105"/>
      <c r="K27" s="105"/>
      <c r="L27" s="64" t="str">
        <f>IFERROR(VLOOKUP($J27,Codificación!$A$3:$C$31,2,0),"N/A")</f>
        <v>N/A</v>
      </c>
      <c r="M27" s="77"/>
      <c r="N27" s="78"/>
      <c r="O27" s="89"/>
      <c r="P27" s="90">
        <f t="shared" si="0"/>
        <v>0</v>
      </c>
      <c r="Q27" s="20"/>
    </row>
    <row r="28" spans="2:17" s="21" customFormat="1" ht="15" customHeight="1" x14ac:dyDescent="0.2">
      <c r="B28" s="66">
        <f t="shared" si="1"/>
        <v>15</v>
      </c>
      <c r="C28" s="64"/>
      <c r="D28" s="106"/>
      <c r="E28" s="106"/>
      <c r="F28" s="106"/>
      <c r="G28" s="106"/>
      <c r="H28" s="106"/>
      <c r="I28" s="106"/>
      <c r="J28" s="105"/>
      <c r="K28" s="105"/>
      <c r="L28" s="64" t="str">
        <f>IFERROR(VLOOKUP($J28,Codificación!$A$3:$C$31,2,0),"N/A")</f>
        <v>N/A</v>
      </c>
      <c r="M28" s="77"/>
      <c r="N28" s="78"/>
      <c r="O28" s="89"/>
      <c r="P28" s="90">
        <f t="shared" si="0"/>
        <v>0</v>
      </c>
      <c r="Q28" s="20"/>
    </row>
    <row r="29" spans="2:17" s="21" customFormat="1" ht="15" customHeight="1" x14ac:dyDescent="0.2">
      <c r="B29" s="66">
        <f t="shared" si="1"/>
        <v>16</v>
      </c>
      <c r="C29" s="64"/>
      <c r="D29" s="106"/>
      <c r="E29" s="106"/>
      <c r="F29" s="106"/>
      <c r="G29" s="106"/>
      <c r="H29" s="106"/>
      <c r="I29" s="106"/>
      <c r="J29" s="105"/>
      <c r="K29" s="105"/>
      <c r="L29" s="64" t="str">
        <f>IFERROR(VLOOKUP($J29,Codificación!$A$3:$C$31,2,0),"N/A")</f>
        <v>N/A</v>
      </c>
      <c r="M29" s="77"/>
      <c r="N29" s="78"/>
      <c r="O29" s="89"/>
      <c r="P29" s="90">
        <f t="shared" si="0"/>
        <v>0</v>
      </c>
      <c r="Q29" s="20"/>
    </row>
    <row r="30" spans="2:17" s="21" customFormat="1" ht="15" customHeight="1" x14ac:dyDescent="0.2">
      <c r="B30" s="66">
        <f t="shared" si="1"/>
        <v>17</v>
      </c>
      <c r="C30" s="64"/>
      <c r="D30" s="106"/>
      <c r="E30" s="106"/>
      <c r="F30" s="106"/>
      <c r="G30" s="106"/>
      <c r="H30" s="106"/>
      <c r="I30" s="106"/>
      <c r="J30" s="105"/>
      <c r="K30" s="105"/>
      <c r="L30" s="64" t="str">
        <f>IFERROR(VLOOKUP($J30,Codificación!$A$3:$C$31,2,0),"N/A")</f>
        <v>N/A</v>
      </c>
      <c r="M30" s="77"/>
      <c r="N30" s="78"/>
      <c r="O30" s="89"/>
      <c r="P30" s="90">
        <f t="shared" si="0"/>
        <v>0</v>
      </c>
      <c r="Q30" s="20"/>
    </row>
    <row r="31" spans="2:17" s="21" customFormat="1" ht="15" customHeight="1" x14ac:dyDescent="0.2">
      <c r="B31" s="66">
        <f t="shared" si="1"/>
        <v>18</v>
      </c>
      <c r="C31" s="64"/>
      <c r="D31" s="106"/>
      <c r="E31" s="106"/>
      <c r="F31" s="106"/>
      <c r="G31" s="106"/>
      <c r="H31" s="106"/>
      <c r="I31" s="106"/>
      <c r="J31" s="105"/>
      <c r="K31" s="105"/>
      <c r="L31" s="64" t="str">
        <f>IFERROR(VLOOKUP($J31,Codificación!$A$3:$C$31,2,0),"N/A")</f>
        <v>N/A</v>
      </c>
      <c r="M31" s="77"/>
      <c r="N31" s="78"/>
      <c r="O31" s="89"/>
      <c r="P31" s="90">
        <f t="shared" si="0"/>
        <v>0</v>
      </c>
      <c r="Q31" s="20"/>
    </row>
    <row r="32" spans="2:17" s="21" customFormat="1" ht="15" customHeight="1" x14ac:dyDescent="0.2">
      <c r="B32" s="66">
        <f t="shared" si="1"/>
        <v>19</v>
      </c>
      <c r="C32" s="64"/>
      <c r="D32" s="106"/>
      <c r="E32" s="106"/>
      <c r="F32" s="106"/>
      <c r="G32" s="106"/>
      <c r="H32" s="106"/>
      <c r="I32" s="106"/>
      <c r="J32" s="105"/>
      <c r="K32" s="105"/>
      <c r="L32" s="64" t="str">
        <f>IFERROR(VLOOKUP($J32,Codificación!$A$3:$C$31,2,0),"N/A")</f>
        <v>N/A</v>
      </c>
      <c r="M32" s="77"/>
      <c r="N32" s="78"/>
      <c r="O32" s="89"/>
      <c r="P32" s="90">
        <f t="shared" si="0"/>
        <v>0</v>
      </c>
      <c r="Q32" s="20"/>
    </row>
    <row r="33" spans="1:17" s="21" customFormat="1" ht="15" customHeight="1" x14ac:dyDescent="0.2">
      <c r="A33" s="7"/>
      <c r="B33" s="66">
        <f t="shared" si="1"/>
        <v>20</v>
      </c>
      <c r="C33" s="64"/>
      <c r="D33" s="106"/>
      <c r="E33" s="106"/>
      <c r="F33" s="106"/>
      <c r="G33" s="106"/>
      <c r="H33" s="106"/>
      <c r="I33" s="106"/>
      <c r="J33" s="105"/>
      <c r="K33" s="105"/>
      <c r="L33" s="64" t="str">
        <f>IFERROR(VLOOKUP($J33,Codificación!$A$3:$C$31,2,0),"N/A")</f>
        <v>N/A</v>
      </c>
      <c r="M33" s="77"/>
      <c r="N33" s="78"/>
      <c r="O33" s="89"/>
      <c r="P33" s="90">
        <f t="shared" si="0"/>
        <v>0</v>
      </c>
      <c r="Q33" s="20"/>
    </row>
    <row r="34" spans="1:17" ht="14.25" hidden="1" customHeight="1" x14ac:dyDescent="0.2">
      <c r="B34" s="66">
        <f t="shared" si="1"/>
        <v>21</v>
      </c>
      <c r="C34" s="64"/>
      <c r="D34" s="106"/>
      <c r="E34" s="106"/>
      <c r="F34" s="106"/>
      <c r="G34" s="91"/>
      <c r="H34" s="91"/>
      <c r="I34" s="91"/>
      <c r="J34" s="105"/>
      <c r="K34" s="105"/>
      <c r="L34" s="64" t="str">
        <f>IFERROR(VLOOKUP($J34,Codificación!$A$3:$C$31,2,0),"N/A")</f>
        <v>N/A</v>
      </c>
      <c r="M34" s="77"/>
      <c r="N34" s="78"/>
      <c r="O34" s="89"/>
      <c r="P34" s="90">
        <f t="shared" si="0"/>
        <v>0</v>
      </c>
      <c r="Q34" s="22"/>
    </row>
    <row r="35" spans="1:17" ht="14.25" hidden="1" customHeight="1" thickBot="1" x14ac:dyDescent="0.25">
      <c r="B35" s="66">
        <f t="shared" si="1"/>
        <v>22</v>
      </c>
      <c r="C35" s="64"/>
      <c r="D35" s="106"/>
      <c r="E35" s="106"/>
      <c r="F35" s="106"/>
      <c r="G35" s="91"/>
      <c r="H35" s="91"/>
      <c r="I35" s="91"/>
      <c r="J35" s="105"/>
      <c r="K35" s="105"/>
      <c r="L35" s="64" t="str">
        <f>IFERROR(VLOOKUP($J35,Codificación!$A$3:$C$31,2,0),"N/A")</f>
        <v>N/A</v>
      </c>
      <c r="M35" s="77"/>
      <c r="N35" s="78"/>
      <c r="O35" s="89"/>
      <c r="P35" s="90">
        <f t="shared" si="0"/>
        <v>0</v>
      </c>
      <c r="Q35" s="22"/>
    </row>
    <row r="36" spans="1:17" ht="14.25" hidden="1" customHeight="1" thickBot="1" x14ac:dyDescent="0.25">
      <c r="B36" s="66">
        <f t="shared" si="1"/>
        <v>23</v>
      </c>
      <c r="C36" s="64"/>
      <c r="D36" s="106"/>
      <c r="E36" s="106"/>
      <c r="F36" s="106"/>
      <c r="G36" s="91"/>
      <c r="H36" s="91"/>
      <c r="I36" s="91"/>
      <c r="J36" s="105"/>
      <c r="K36" s="105"/>
      <c r="L36" s="64" t="str">
        <f>IFERROR(VLOOKUP($J36,Codificación!$A$3:$C$31,2,0),"N/A")</f>
        <v>N/A</v>
      </c>
      <c r="M36" s="77"/>
      <c r="N36" s="78"/>
      <c r="O36" s="89"/>
      <c r="P36" s="90">
        <f t="shared" si="0"/>
        <v>0</v>
      </c>
      <c r="Q36" s="22"/>
    </row>
    <row r="37" spans="1:17" ht="14.25" hidden="1" customHeight="1" thickBot="1" x14ac:dyDescent="0.25">
      <c r="B37" s="66">
        <f t="shared" si="1"/>
        <v>24</v>
      </c>
      <c r="C37" s="64"/>
      <c r="D37" s="106"/>
      <c r="E37" s="106"/>
      <c r="F37" s="106"/>
      <c r="G37" s="91"/>
      <c r="H37" s="91"/>
      <c r="I37" s="91"/>
      <c r="J37" s="105"/>
      <c r="K37" s="105"/>
      <c r="L37" s="64" t="str">
        <f>IFERROR(VLOOKUP($J37,Codificación!$A$3:$C$31,2,0),"N/A")</f>
        <v>N/A</v>
      </c>
      <c r="M37" s="77"/>
      <c r="N37" s="78"/>
      <c r="O37" s="89"/>
      <c r="P37" s="90">
        <f t="shared" si="0"/>
        <v>0</v>
      </c>
      <c r="Q37" s="22"/>
    </row>
    <row r="38" spans="1:17" ht="23.45" customHeight="1" thickBot="1" x14ac:dyDescent="0.25">
      <c r="B38" s="45"/>
      <c r="C38" s="46"/>
      <c r="D38" s="46"/>
      <c r="E38" s="46"/>
      <c r="F38" s="46"/>
      <c r="G38" s="46"/>
      <c r="H38" s="46"/>
      <c r="I38" s="46"/>
      <c r="J38" s="46"/>
      <c r="K38" s="46"/>
      <c r="L38" s="63" t="s">
        <v>66</v>
      </c>
      <c r="M38" s="63"/>
      <c r="N38" s="67"/>
      <c r="O38" s="67"/>
      <c r="P38" s="58">
        <f>SUM(P14:P37)</f>
        <v>0</v>
      </c>
      <c r="Q38" s="23"/>
    </row>
    <row r="39" spans="1:17" ht="9" customHeight="1" thickBot="1" x14ac:dyDescent="0.25">
      <c r="D39" s="24"/>
      <c r="E39" s="24"/>
      <c r="F39" s="24"/>
      <c r="G39" s="24"/>
      <c r="H39" s="24"/>
      <c r="I39" s="25"/>
      <c r="J39" s="9"/>
      <c r="K39" s="9"/>
      <c r="L39" s="9"/>
      <c r="M39" s="9"/>
      <c r="N39" s="26"/>
      <c r="O39" s="26"/>
      <c r="P39" s="26"/>
      <c r="Q39" s="26"/>
    </row>
    <row r="40" spans="1:17" ht="23.45" customHeight="1" thickBot="1" x14ac:dyDescent="0.25">
      <c r="B40" s="126"/>
      <c r="C40" s="126"/>
      <c r="D40" s="126"/>
      <c r="E40" s="126"/>
      <c r="F40" s="126"/>
      <c r="G40" s="126"/>
      <c r="H40" s="126"/>
      <c r="I40" s="127"/>
      <c r="J40" s="128"/>
      <c r="K40" s="27"/>
      <c r="L40" s="28" t="s">
        <v>12</v>
      </c>
      <c r="M40" s="75"/>
      <c r="N40" s="68"/>
      <c r="O40" s="68"/>
      <c r="P40" s="59">
        <f>N10</f>
        <v>0</v>
      </c>
      <c r="Q40" s="7"/>
    </row>
    <row r="41" spans="1:17" ht="10.15" customHeight="1" thickBot="1" x14ac:dyDescent="0.25">
      <c r="B41" s="126"/>
      <c r="C41" s="126"/>
      <c r="D41" s="126"/>
      <c r="E41" s="126"/>
      <c r="F41" s="126"/>
      <c r="G41" s="126"/>
      <c r="H41" s="126"/>
      <c r="I41" s="127"/>
      <c r="J41" s="128"/>
      <c r="K41" s="27"/>
      <c r="L41" s="29"/>
      <c r="M41" s="29"/>
      <c r="N41" s="7"/>
      <c r="O41" s="7"/>
      <c r="P41" s="7"/>
      <c r="Q41" s="7"/>
    </row>
    <row r="42" spans="1:17" ht="23.45" customHeight="1" thickBot="1" x14ac:dyDescent="0.25">
      <c r="A42" s="30"/>
      <c r="B42" s="126"/>
      <c r="C42" s="126"/>
      <c r="D42" s="126"/>
      <c r="E42" s="126"/>
      <c r="F42" s="126"/>
      <c r="G42" s="126"/>
      <c r="H42" s="126"/>
      <c r="I42" s="127"/>
      <c r="J42" s="128"/>
      <c r="K42" s="27"/>
      <c r="L42" s="28" t="str">
        <f>IF($N$38=$N$40,"Saldo",IF($N$38&gt;$N$40,"Saldo a Favor",IF($N$38&lt;$N$40,"Saldo a Reintegrar")))</f>
        <v>Saldo</v>
      </c>
      <c r="M42" s="75"/>
      <c r="N42" s="68"/>
      <c r="O42" s="68"/>
      <c r="P42" s="59">
        <f>P38-P40</f>
        <v>0</v>
      </c>
      <c r="Q42" s="7"/>
    </row>
    <row r="43" spans="1:17" s="30" customFormat="1" ht="10.15" customHeight="1" x14ac:dyDescent="0.2">
      <c r="B43" s="126"/>
      <c r="C43" s="126"/>
      <c r="D43" s="126"/>
      <c r="E43" s="126"/>
      <c r="F43" s="126"/>
      <c r="G43" s="126"/>
      <c r="H43" s="126"/>
      <c r="I43" s="127"/>
      <c r="J43" s="129"/>
      <c r="K43" s="8"/>
      <c r="L43" s="8"/>
      <c r="M43" s="8"/>
      <c r="N43" s="8"/>
      <c r="O43" s="8"/>
      <c r="P43" s="8"/>
      <c r="Q43" s="31"/>
    </row>
    <row r="44" spans="1:17" s="30" customFormat="1" ht="10.15" customHeight="1" x14ac:dyDescent="0.2">
      <c r="B44" s="130"/>
      <c r="C44" s="130"/>
      <c r="D44" s="130"/>
      <c r="E44" s="130"/>
      <c r="F44" s="130"/>
      <c r="G44" s="130"/>
      <c r="H44" s="130"/>
      <c r="I44" s="127"/>
      <c r="J44" s="129"/>
      <c r="K44" s="8"/>
      <c r="L44" s="8"/>
      <c r="M44" s="8"/>
      <c r="N44" s="8"/>
      <c r="O44" s="8"/>
      <c r="P44" s="8"/>
      <c r="Q44" s="31"/>
    </row>
    <row r="45" spans="1:17" s="30" customFormat="1" ht="10.15" customHeight="1" x14ac:dyDescent="0.2">
      <c r="B45" s="131"/>
      <c r="C45" s="126"/>
      <c r="D45" s="126"/>
      <c r="E45" s="126"/>
      <c r="F45" s="126"/>
      <c r="G45" s="126"/>
      <c r="H45" s="126"/>
      <c r="I45" s="127"/>
      <c r="J45" s="129"/>
      <c r="K45" s="8"/>
      <c r="L45" s="8"/>
      <c r="M45" s="8"/>
      <c r="N45" s="8"/>
      <c r="O45" s="8"/>
      <c r="P45" s="8"/>
      <c r="Q45" s="31"/>
    </row>
    <row r="46" spans="1:17" s="30" customFormat="1" ht="14.25" customHeight="1" x14ac:dyDescent="0.2">
      <c r="B46" s="126"/>
      <c r="C46" s="126"/>
      <c r="D46" s="126"/>
      <c r="E46" s="126"/>
      <c r="F46" s="126"/>
      <c r="G46" s="126"/>
      <c r="H46" s="126"/>
      <c r="I46" s="127"/>
      <c r="J46" s="129"/>
      <c r="K46" s="8"/>
      <c r="L46" s="8"/>
      <c r="M46" s="8"/>
      <c r="N46" s="8"/>
      <c r="O46" s="8"/>
      <c r="P46" s="8"/>
      <c r="Q46" s="31"/>
    </row>
    <row r="47" spans="1:17" s="30" customFormat="1" ht="10.15" customHeight="1" x14ac:dyDescent="0.2">
      <c r="B47" s="126"/>
      <c r="C47" s="126"/>
      <c r="D47" s="126"/>
      <c r="E47" s="126"/>
      <c r="F47" s="126"/>
      <c r="G47" s="126"/>
      <c r="H47" s="126"/>
      <c r="I47" s="127"/>
      <c r="J47" s="129"/>
      <c r="K47" s="8"/>
      <c r="L47" s="8"/>
      <c r="M47" s="8"/>
      <c r="N47" s="8"/>
      <c r="O47" s="8"/>
      <c r="P47" s="8"/>
      <c r="Q47" s="31"/>
    </row>
    <row r="48" spans="1:17" s="30" customFormat="1" ht="15" customHeight="1" x14ac:dyDescent="0.2">
      <c r="A48" s="7"/>
      <c r="B48" s="129"/>
      <c r="C48" s="129"/>
      <c r="D48" s="129"/>
      <c r="E48" s="129"/>
      <c r="F48" s="129"/>
      <c r="G48" s="129"/>
      <c r="H48" s="129"/>
      <c r="I48" s="129"/>
      <c r="J48" s="129"/>
      <c r="K48" s="8"/>
      <c r="Q48" s="31"/>
    </row>
    <row r="49" spans="1:17" s="30" customFormat="1" ht="15" customHeight="1" thickBot="1" x14ac:dyDescent="0.25">
      <c r="A49" s="7"/>
      <c r="K49" s="8"/>
      <c r="Q49" s="31"/>
    </row>
    <row r="50" spans="1:17" s="16" customFormat="1" ht="18" customHeight="1" thickBot="1" x14ac:dyDescent="0.25">
      <c r="B50" s="118" t="s">
        <v>170</v>
      </c>
      <c r="C50" s="119"/>
      <c r="D50" s="119"/>
      <c r="E50" s="119"/>
      <c r="F50" s="119"/>
      <c r="G50" s="119"/>
      <c r="H50" s="120"/>
      <c r="I50" s="102"/>
      <c r="J50" s="102"/>
      <c r="K50" s="17"/>
      <c r="L50" s="17"/>
      <c r="M50" s="17"/>
      <c r="N50" s="17"/>
      <c r="O50" s="17"/>
      <c r="P50" s="17"/>
      <c r="Q50" s="95"/>
    </row>
    <row r="51" spans="1:17" s="16" customFormat="1" ht="40.5" customHeight="1" x14ac:dyDescent="0.2">
      <c r="B51" s="174" t="s">
        <v>176</v>
      </c>
      <c r="C51" s="175"/>
      <c r="D51" s="175"/>
      <c r="E51" s="175"/>
      <c r="F51" s="175"/>
      <c r="G51" s="175"/>
      <c r="H51" s="176" t="s">
        <v>69</v>
      </c>
      <c r="I51" s="101"/>
      <c r="J51" s="101"/>
      <c r="K51" s="17"/>
      <c r="L51" s="17"/>
      <c r="M51" s="17"/>
      <c r="N51" s="17"/>
      <c r="O51" s="96"/>
      <c r="P51" s="96"/>
      <c r="Q51" s="95"/>
    </row>
    <row r="52" spans="1:17" s="16" customFormat="1" ht="16.5" customHeight="1" x14ac:dyDescent="0.2">
      <c r="B52" s="177"/>
      <c r="C52" s="178"/>
      <c r="D52" s="178"/>
      <c r="E52" s="178"/>
      <c r="F52" s="178"/>
      <c r="G52" s="178"/>
      <c r="H52" s="179"/>
      <c r="I52" s="101"/>
      <c r="J52" s="101"/>
      <c r="K52" s="17"/>
      <c r="L52" s="17"/>
      <c r="M52" s="17"/>
      <c r="N52" s="17"/>
      <c r="O52" s="96"/>
      <c r="P52" s="96"/>
      <c r="Q52" s="95"/>
    </row>
    <row r="53" spans="1:17" s="16" customFormat="1" ht="16.5" customHeight="1" x14ac:dyDescent="0.2">
      <c r="B53" s="177"/>
      <c r="C53" s="178"/>
      <c r="D53" s="178"/>
      <c r="E53" s="178"/>
      <c r="F53" s="178"/>
      <c r="G53" s="178"/>
      <c r="H53" s="179"/>
      <c r="I53" s="101"/>
      <c r="J53" s="101"/>
      <c r="K53" s="17"/>
      <c r="L53" s="17"/>
      <c r="M53" s="17"/>
      <c r="N53" s="17"/>
      <c r="O53" s="96"/>
      <c r="P53" s="96"/>
      <c r="Q53" s="95"/>
    </row>
    <row r="54" spans="1:17" s="16" customFormat="1" ht="16.5" customHeight="1" x14ac:dyDescent="0.2">
      <c r="B54" s="177"/>
      <c r="C54" s="178"/>
      <c r="D54" s="178"/>
      <c r="E54" s="178"/>
      <c r="F54" s="178"/>
      <c r="G54" s="178"/>
      <c r="H54" s="179"/>
      <c r="I54" s="103"/>
      <c r="J54" s="103"/>
      <c r="K54" s="17"/>
      <c r="L54" s="17"/>
      <c r="M54" s="17"/>
      <c r="N54" s="17"/>
      <c r="O54" s="97"/>
      <c r="P54" s="98"/>
      <c r="Q54" s="95"/>
    </row>
    <row r="55" spans="1:17" s="16" customFormat="1" ht="16.5" customHeight="1" x14ac:dyDescent="0.2">
      <c r="B55" s="177"/>
      <c r="C55" s="178"/>
      <c r="D55" s="178"/>
      <c r="E55" s="178"/>
      <c r="F55" s="178"/>
      <c r="G55" s="178"/>
      <c r="H55" s="179"/>
      <c r="I55" s="103"/>
      <c r="J55" s="103"/>
      <c r="K55" s="17"/>
      <c r="L55" s="17"/>
      <c r="M55" s="17"/>
      <c r="N55" s="17"/>
      <c r="O55" s="97"/>
      <c r="P55" s="98"/>
      <c r="Q55" s="95"/>
    </row>
    <row r="56" spans="1:17" s="16" customFormat="1" ht="16.5" customHeight="1" x14ac:dyDescent="0.2">
      <c r="B56" s="177"/>
      <c r="C56" s="178"/>
      <c r="D56" s="178"/>
      <c r="E56" s="178"/>
      <c r="F56" s="178"/>
      <c r="G56" s="178"/>
      <c r="H56" s="179"/>
      <c r="I56" s="103"/>
      <c r="J56" s="103"/>
      <c r="K56" s="17"/>
      <c r="L56" s="17"/>
      <c r="M56" s="17"/>
      <c r="N56" s="17"/>
      <c r="O56" s="99"/>
      <c r="P56" s="98"/>
      <c r="Q56" s="95"/>
    </row>
    <row r="57" spans="1:17" s="16" customFormat="1" ht="16.5" customHeight="1" x14ac:dyDescent="0.2">
      <c r="B57" s="180" t="s">
        <v>171</v>
      </c>
      <c r="C57" s="181"/>
      <c r="D57" s="181"/>
      <c r="E57" s="181"/>
      <c r="F57" s="181"/>
      <c r="G57" s="181"/>
      <c r="H57" s="182" t="s">
        <v>171</v>
      </c>
      <c r="I57" s="103"/>
      <c r="J57" s="103"/>
      <c r="K57" s="17"/>
      <c r="L57" s="17"/>
      <c r="M57" s="17"/>
      <c r="N57" s="17"/>
      <c r="O57" s="99"/>
      <c r="P57" s="98"/>
      <c r="Q57" s="95"/>
    </row>
    <row r="58" spans="1:17" s="16" customFormat="1" ht="16.5" customHeight="1" x14ac:dyDescent="0.2">
      <c r="B58" s="183"/>
      <c r="C58" s="184"/>
      <c r="D58" s="184"/>
      <c r="E58" s="184"/>
      <c r="F58" s="184"/>
      <c r="G58" s="184"/>
      <c r="H58" s="185"/>
      <c r="I58" s="103"/>
      <c r="J58" s="103"/>
      <c r="K58" s="17"/>
      <c r="L58" s="100"/>
      <c r="M58" s="100"/>
      <c r="N58" s="100"/>
      <c r="O58" s="100"/>
      <c r="P58" s="100"/>
      <c r="Q58" s="95"/>
    </row>
    <row r="59" spans="1:17" s="16" customFormat="1" ht="16.5" customHeight="1" x14ac:dyDescent="0.2">
      <c r="B59" s="183"/>
      <c r="C59" s="184"/>
      <c r="D59" s="184"/>
      <c r="E59" s="184"/>
      <c r="F59" s="184"/>
      <c r="G59" s="184"/>
      <c r="H59" s="185"/>
      <c r="I59" s="103"/>
      <c r="J59" s="103"/>
      <c r="K59" s="17"/>
      <c r="L59" s="100"/>
      <c r="M59" s="100"/>
      <c r="N59" s="100"/>
      <c r="O59" s="100"/>
      <c r="P59" s="100"/>
      <c r="Q59" s="95"/>
    </row>
    <row r="60" spans="1:17" s="16" customFormat="1" ht="16.5" customHeight="1" thickBot="1" x14ac:dyDescent="0.25">
      <c r="B60" s="186" t="s">
        <v>165</v>
      </c>
      <c r="C60" s="187"/>
      <c r="D60" s="187"/>
      <c r="E60" s="187"/>
      <c r="F60" s="187"/>
      <c r="G60" s="187"/>
      <c r="H60" s="188" t="s">
        <v>165</v>
      </c>
      <c r="I60" s="103"/>
      <c r="J60" s="103"/>
      <c r="K60" s="17"/>
      <c r="L60" s="100"/>
      <c r="M60" s="100"/>
      <c r="N60" s="100"/>
      <c r="O60" s="100"/>
      <c r="P60" s="100"/>
      <c r="Q60" s="95"/>
    </row>
    <row r="61" spans="1:17" s="16" customFormat="1" ht="16.5" customHeight="1" x14ac:dyDescent="0.2">
      <c r="B61" s="132"/>
      <c r="C61" s="133"/>
      <c r="D61" s="133"/>
      <c r="E61" s="133"/>
      <c r="F61" s="133"/>
      <c r="G61" s="133"/>
      <c r="H61" s="134"/>
      <c r="I61" s="103"/>
      <c r="J61" s="103"/>
      <c r="K61" s="17"/>
      <c r="L61" s="100"/>
      <c r="M61" s="100"/>
      <c r="N61" s="100"/>
      <c r="O61" s="100"/>
      <c r="P61" s="100"/>
      <c r="Q61" s="95"/>
    </row>
    <row r="62" spans="1:17" s="16" customFormat="1" ht="16.5" customHeight="1" x14ac:dyDescent="0.2">
      <c r="B62" s="135"/>
      <c r="C62" s="136"/>
      <c r="D62" s="136"/>
      <c r="E62" s="136"/>
      <c r="F62" s="136"/>
      <c r="G62" s="136"/>
      <c r="H62" s="137"/>
      <c r="I62" s="104"/>
      <c r="J62" s="104"/>
      <c r="K62" s="17"/>
      <c r="L62" s="100"/>
      <c r="M62" s="100"/>
      <c r="N62" s="100"/>
      <c r="O62" s="100"/>
      <c r="P62" s="100"/>
      <c r="Q62" s="95"/>
    </row>
    <row r="63" spans="1:17" s="16" customFormat="1" ht="16.5" customHeight="1" x14ac:dyDescent="0.2">
      <c r="B63" s="138"/>
      <c r="C63" s="189" t="s">
        <v>67</v>
      </c>
      <c r="D63" s="139"/>
      <c r="E63" s="140"/>
      <c r="F63" s="140"/>
      <c r="G63" s="140"/>
      <c r="H63" s="141"/>
      <c r="I63" s="94"/>
      <c r="J63" s="94"/>
      <c r="K63" s="17"/>
      <c r="L63" s="100"/>
      <c r="M63" s="100"/>
      <c r="N63" s="100"/>
      <c r="O63" s="100"/>
      <c r="P63" s="100"/>
      <c r="Q63" s="95"/>
    </row>
    <row r="64" spans="1:17" s="16" customFormat="1" ht="16.5" customHeight="1" x14ac:dyDescent="0.2">
      <c r="B64" s="138"/>
      <c r="C64" s="189" t="s">
        <v>3</v>
      </c>
      <c r="D64" s="139"/>
      <c r="E64" s="140"/>
      <c r="F64" s="140"/>
      <c r="G64" s="142"/>
      <c r="H64" s="143"/>
      <c r="I64" s="94"/>
      <c r="J64" s="94"/>
      <c r="K64" s="17"/>
      <c r="L64" s="100"/>
      <c r="M64" s="100"/>
      <c r="N64" s="100"/>
      <c r="O64" s="100"/>
      <c r="P64" s="100"/>
      <c r="Q64" s="95"/>
    </row>
    <row r="65" spans="1:17" s="16" customFormat="1" ht="16.5" customHeight="1" x14ac:dyDescent="0.2">
      <c r="B65" s="138"/>
      <c r="C65" s="189" t="s">
        <v>13</v>
      </c>
      <c r="D65" s="139"/>
      <c r="E65" s="140"/>
      <c r="F65" s="140"/>
      <c r="G65" s="142"/>
      <c r="H65" s="143"/>
      <c r="I65" s="94"/>
      <c r="J65" s="94"/>
      <c r="K65" s="17"/>
      <c r="L65" s="100"/>
      <c r="M65" s="100"/>
      <c r="N65" s="100"/>
      <c r="O65" s="100"/>
      <c r="P65" s="100"/>
      <c r="Q65" s="95"/>
    </row>
    <row r="66" spans="1:17" s="16" customFormat="1" ht="16.5" customHeight="1" thickBot="1" x14ac:dyDescent="0.25">
      <c r="B66" s="144"/>
      <c r="C66" s="145"/>
      <c r="D66" s="145"/>
      <c r="E66" s="145"/>
      <c r="F66" s="145"/>
      <c r="G66" s="145"/>
      <c r="H66" s="146"/>
      <c r="I66" s="94"/>
      <c r="J66" s="94"/>
      <c r="K66" s="17"/>
      <c r="L66" s="100"/>
      <c r="M66" s="100"/>
      <c r="N66" s="100"/>
      <c r="O66" s="100"/>
      <c r="P66" s="100"/>
      <c r="Q66" s="95"/>
    </row>
    <row r="67" spans="1:17" s="16" customFormat="1" ht="16.5" customHeight="1" x14ac:dyDescent="0.2">
      <c r="B67" s="94"/>
      <c r="C67" s="94"/>
      <c r="D67" s="94"/>
      <c r="E67" s="94"/>
      <c r="F67" s="94"/>
      <c r="G67" s="94"/>
      <c r="H67" s="94"/>
      <c r="I67" s="94"/>
      <c r="J67" s="94"/>
      <c r="K67" s="17"/>
      <c r="L67" s="100"/>
      <c r="M67" s="100"/>
      <c r="N67" s="100"/>
      <c r="O67" s="100"/>
      <c r="P67" s="100"/>
      <c r="Q67" s="95"/>
    </row>
    <row r="68" spans="1:17" ht="12.75" hidden="1" x14ac:dyDescent="0.2">
      <c r="B68" s="111" t="s">
        <v>165</v>
      </c>
      <c r="C68" s="112"/>
      <c r="D68" s="112"/>
      <c r="E68" s="112"/>
      <c r="F68" s="112"/>
      <c r="G68" s="112"/>
      <c r="H68" s="116" t="s">
        <v>165</v>
      </c>
      <c r="I68" s="116"/>
      <c r="J68" s="117"/>
      <c r="L68"/>
      <c r="M68"/>
      <c r="N68"/>
      <c r="O68"/>
      <c r="P68"/>
      <c r="Q68" s="31"/>
    </row>
    <row r="69" spans="1:17" ht="14.25" hidden="1" x14ac:dyDescent="0.2">
      <c r="B69" s="85"/>
      <c r="C69" s="81"/>
      <c r="D69" s="82"/>
      <c r="E69" s="82"/>
      <c r="F69" s="82"/>
      <c r="G69" s="83"/>
      <c r="H69" s="83"/>
      <c r="I69" s="83"/>
      <c r="J69" s="86"/>
      <c r="K69" s="60"/>
      <c r="L69" s="60"/>
      <c r="M69" s="60"/>
      <c r="N69" s="60"/>
      <c r="O69" s="60"/>
      <c r="P69" s="60"/>
    </row>
    <row r="70" spans="1:17" ht="12.75" hidden="1" x14ac:dyDescent="0.2">
      <c r="A70" s="16"/>
      <c r="B70" s="47"/>
      <c r="C70" s="84" t="s">
        <v>67</v>
      </c>
      <c r="D70" s="113" t="s">
        <v>68</v>
      </c>
      <c r="E70" s="114"/>
      <c r="F70" s="114"/>
      <c r="G70" s="114"/>
      <c r="H70" s="114"/>
      <c r="I70" s="115"/>
      <c r="J70" s="87"/>
      <c r="K70" s="32"/>
      <c r="L70" s="32"/>
      <c r="M70" s="32"/>
      <c r="N70" s="32"/>
      <c r="O70" s="32"/>
      <c r="P70" s="32"/>
    </row>
    <row r="71" spans="1:17" s="16" customFormat="1" ht="12.75" hidden="1" x14ac:dyDescent="0.2">
      <c r="B71" s="48"/>
      <c r="C71" s="84" t="s">
        <v>3</v>
      </c>
      <c r="D71" s="113"/>
      <c r="E71" s="114"/>
      <c r="F71" s="114"/>
      <c r="G71" s="114"/>
      <c r="H71" s="79"/>
      <c r="I71" s="80"/>
      <c r="J71" s="87"/>
      <c r="K71" s="32"/>
      <c r="L71" s="32"/>
      <c r="M71" s="32"/>
      <c r="N71" s="32"/>
      <c r="O71" s="32"/>
      <c r="P71" s="32"/>
      <c r="Q71" s="8"/>
    </row>
    <row r="72" spans="1:17" s="16" customFormat="1" ht="12.75" hidden="1" x14ac:dyDescent="0.2">
      <c r="B72" s="48"/>
      <c r="C72" s="84" t="s">
        <v>13</v>
      </c>
      <c r="D72" s="109"/>
      <c r="E72" s="110"/>
      <c r="F72" s="110"/>
      <c r="G72" s="110"/>
      <c r="H72" s="79"/>
      <c r="I72" s="80"/>
      <c r="J72" s="87"/>
      <c r="K72" s="32"/>
      <c r="L72" s="32"/>
      <c r="M72" s="32"/>
      <c r="N72" s="32"/>
      <c r="O72" s="32"/>
      <c r="P72" s="32"/>
      <c r="Q72" s="17"/>
    </row>
    <row r="73" spans="1:17" s="16" customFormat="1" ht="13.5" hidden="1" thickBot="1" x14ac:dyDescent="0.25">
      <c r="B73" s="49"/>
      <c r="C73" s="50"/>
      <c r="D73" s="62"/>
      <c r="E73" s="62"/>
      <c r="F73" s="62"/>
      <c r="G73" s="62"/>
      <c r="H73" s="50"/>
      <c r="I73" s="50"/>
      <c r="J73" s="88"/>
      <c r="K73" s="32"/>
      <c r="L73" s="32"/>
      <c r="M73" s="32"/>
      <c r="N73" s="32"/>
      <c r="O73" s="32"/>
      <c r="P73" s="32"/>
      <c r="Q73" s="17"/>
    </row>
    <row r="74" spans="1:17" s="16" customFormat="1" ht="12.75" hidden="1" x14ac:dyDescent="0.2">
      <c r="J74" s="30"/>
      <c r="K74" s="33"/>
      <c r="L74" s="32"/>
      <c r="M74" s="32"/>
      <c r="N74" s="32"/>
      <c r="O74" s="32"/>
      <c r="P74" s="32"/>
      <c r="Q74" s="17"/>
    </row>
    <row r="75" spans="1:17" s="16" customFormat="1" ht="12.75" hidden="1" x14ac:dyDescent="0.2">
      <c r="K75" s="34"/>
      <c r="L75" s="32"/>
      <c r="M75" s="32"/>
      <c r="N75" s="32"/>
      <c r="O75" s="32"/>
      <c r="P75" s="32"/>
      <c r="Q75" s="17"/>
    </row>
    <row r="76" spans="1:17" s="16" customFormat="1" ht="12.75" hidden="1" x14ac:dyDescent="0.2">
      <c r="K76" s="34"/>
      <c r="L76" s="32"/>
      <c r="M76" s="32"/>
      <c r="N76" s="32"/>
      <c r="O76" s="32"/>
      <c r="P76" s="32"/>
      <c r="Q76" s="17"/>
    </row>
    <row r="77" spans="1:17" s="16" customFormat="1" ht="12.75" hidden="1" x14ac:dyDescent="0.2">
      <c r="A77" s="7"/>
      <c r="K77" s="34"/>
      <c r="L77" s="32"/>
      <c r="M77" s="32"/>
      <c r="N77" s="32"/>
      <c r="O77" s="32"/>
      <c r="P77" s="32"/>
      <c r="Q77" s="17"/>
    </row>
    <row r="78" spans="1:17" ht="12.75" hidden="1" x14ac:dyDescent="0.2">
      <c r="K78" s="7"/>
      <c r="L78" s="32"/>
      <c r="M78" s="32"/>
      <c r="N78" s="32"/>
      <c r="O78" s="32"/>
      <c r="P78" s="32"/>
    </row>
    <row r="79" spans="1:17" ht="12.75" hidden="1" x14ac:dyDescent="0.2">
      <c r="K79" s="7"/>
      <c r="L79" s="32"/>
      <c r="M79" s="32"/>
      <c r="N79" s="32"/>
      <c r="O79" s="32"/>
      <c r="P79" s="32"/>
    </row>
    <row r="80" spans="1:17" ht="12.75" hidden="1" x14ac:dyDescent="0.2">
      <c r="K80" s="7"/>
      <c r="L80" s="32"/>
      <c r="M80" s="32"/>
      <c r="N80" s="32"/>
      <c r="O80" s="32"/>
      <c r="P80" s="32"/>
    </row>
    <row r="81" spans="10:16" ht="12.75" hidden="1" x14ac:dyDescent="0.2">
      <c r="K81" s="7"/>
      <c r="L81" s="32"/>
      <c r="M81" s="32"/>
      <c r="N81" s="32"/>
      <c r="O81" s="32"/>
      <c r="P81" s="32"/>
    </row>
    <row r="82" spans="10:16" ht="12.75" hidden="1" x14ac:dyDescent="0.2">
      <c r="J82" s="7"/>
      <c r="L82" s="32"/>
      <c r="M82" s="32"/>
      <c r="N82" s="32"/>
      <c r="O82" s="32"/>
      <c r="P82" s="32"/>
    </row>
    <row r="83" spans="10:16" ht="13.5" hidden="1" customHeight="1" x14ac:dyDescent="0.2">
      <c r="J83" s="7"/>
    </row>
    <row r="84" spans="10:16" ht="13.5" hidden="1" customHeight="1" x14ac:dyDescent="0.2"/>
    <row r="85" spans="10:16" ht="13.5" hidden="1" customHeight="1" x14ac:dyDescent="0.2"/>
    <row r="86" spans="10:16" ht="13.5" hidden="1" customHeight="1" x14ac:dyDescent="0.2"/>
    <row r="87" spans="10:16" ht="13.5" hidden="1" customHeight="1" x14ac:dyDescent="0.2"/>
    <row r="88" spans="10:16" ht="13.5" hidden="1" customHeight="1" x14ac:dyDescent="0.2"/>
    <row r="89" spans="10:16" ht="13.5" hidden="1" customHeight="1" x14ac:dyDescent="0.2"/>
    <row r="90" spans="10:16" ht="13.5" hidden="1" customHeight="1" x14ac:dyDescent="0.2"/>
    <row r="91" spans="10:16" ht="13.5" hidden="1" customHeight="1" x14ac:dyDescent="0.2"/>
    <row r="92" spans="10:16" ht="13.5" hidden="1" customHeight="1" x14ac:dyDescent="0.2"/>
    <row r="93" spans="10:16" ht="13.5" hidden="1" customHeight="1" x14ac:dyDescent="0.2"/>
    <row r="94" spans="10:16" ht="13.5" hidden="1" customHeight="1" x14ac:dyDescent="0.2"/>
    <row r="95" spans="10:16" ht="13.5" hidden="1" customHeight="1" x14ac:dyDescent="0.2"/>
    <row r="96" spans="10:16" ht="13.5" hidden="1" customHeight="1" x14ac:dyDescent="0.2"/>
    <row r="97" ht="13.5" hidden="1" customHeight="1" x14ac:dyDescent="0.2"/>
    <row r="98" ht="13.5" hidden="1" customHeight="1" x14ac:dyDescent="0.2"/>
    <row r="99" ht="13.5" hidden="1" customHeight="1" x14ac:dyDescent="0.2"/>
    <row r="100" ht="13.5" hidden="1" customHeight="1" x14ac:dyDescent="0.2"/>
    <row r="101" ht="13.5" hidden="1" customHeight="1" x14ac:dyDescent="0.2"/>
  </sheetData>
  <dataConsolidate/>
  <mergeCells count="96">
    <mergeCell ref="B1:D3"/>
    <mergeCell ref="E1:P3"/>
    <mergeCell ref="D32:E32"/>
    <mergeCell ref="D33:E33"/>
    <mergeCell ref="F20:I20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F31:I31"/>
    <mergeCell ref="F32:I32"/>
    <mergeCell ref="F33:I33"/>
    <mergeCell ref="H58:H59"/>
    <mergeCell ref="B60:G60"/>
    <mergeCell ref="D28:E28"/>
    <mergeCell ref="D20:E20"/>
    <mergeCell ref="D21:E21"/>
    <mergeCell ref="D22:E22"/>
    <mergeCell ref="D23:E23"/>
    <mergeCell ref="D24:E24"/>
    <mergeCell ref="D25:E25"/>
    <mergeCell ref="D26:E26"/>
    <mergeCell ref="D27:E27"/>
    <mergeCell ref="D35:F35"/>
    <mergeCell ref="D34:F34"/>
    <mergeCell ref="D29:E29"/>
    <mergeCell ref="D30:E30"/>
    <mergeCell ref="D31:E31"/>
    <mergeCell ref="D72:G72"/>
    <mergeCell ref="B51:G51"/>
    <mergeCell ref="B40:H43"/>
    <mergeCell ref="B68:G68"/>
    <mergeCell ref="D70:I70"/>
    <mergeCell ref="D71:G71"/>
    <mergeCell ref="H68:J68"/>
    <mergeCell ref="B45:H47"/>
    <mergeCell ref="D63:H63"/>
    <mergeCell ref="D64:G64"/>
    <mergeCell ref="D65:G65"/>
    <mergeCell ref="B50:H50"/>
    <mergeCell ref="B52:G56"/>
    <mergeCell ref="H52:H56"/>
    <mergeCell ref="B57:G57"/>
    <mergeCell ref="B58:G59"/>
    <mergeCell ref="D16:E16"/>
    <mergeCell ref="D17:E17"/>
    <mergeCell ref="D18:E18"/>
    <mergeCell ref="D19:E19"/>
    <mergeCell ref="J16:K16"/>
    <mergeCell ref="J19:K19"/>
    <mergeCell ref="F16:I16"/>
    <mergeCell ref="B10:C11"/>
    <mergeCell ref="J13:K13"/>
    <mergeCell ref="D13:E13"/>
    <mergeCell ref="D14:E14"/>
    <mergeCell ref="D15:E15"/>
    <mergeCell ref="F13:I13"/>
    <mergeCell ref="F14:I14"/>
    <mergeCell ref="F15:I15"/>
    <mergeCell ref="J37:K37"/>
    <mergeCell ref="J36:K36"/>
    <mergeCell ref="D37:F37"/>
    <mergeCell ref="D36:F36"/>
    <mergeCell ref="D5:I5"/>
    <mergeCell ref="B5:C5"/>
    <mergeCell ref="B8:C8"/>
    <mergeCell ref="D8:N8"/>
    <mergeCell ref="J34:K34"/>
    <mergeCell ref="J35:K35"/>
    <mergeCell ref="J33:K33"/>
    <mergeCell ref="J27:K27"/>
    <mergeCell ref="J28:K28"/>
    <mergeCell ref="J14:K14"/>
    <mergeCell ref="F17:I17"/>
    <mergeCell ref="F18:I18"/>
    <mergeCell ref="F19:I19"/>
    <mergeCell ref="J15:K15"/>
    <mergeCell ref="F30:I30"/>
    <mergeCell ref="J17:K17"/>
    <mergeCell ref="J18:K18"/>
    <mergeCell ref="J29:K29"/>
    <mergeCell ref="J24:K24"/>
    <mergeCell ref="J20:K20"/>
    <mergeCell ref="J21:K21"/>
    <mergeCell ref="J22:K22"/>
    <mergeCell ref="J23:K23"/>
    <mergeCell ref="J31:K31"/>
    <mergeCell ref="J32:K32"/>
    <mergeCell ref="J25:K25"/>
    <mergeCell ref="J26:K26"/>
    <mergeCell ref="J30:K30"/>
  </mergeCells>
  <conditionalFormatting sqref="L14:M37">
    <cfRule type="cellIs" dxfId="0" priority="5" operator="equal">
      <formula>"N/A"</formula>
    </cfRule>
  </conditionalFormatting>
  <dataValidations count="5">
    <dataValidation allowBlank="1" showInputMessage="1" showErrorMessage="1" promptTitle="Atención:" prompt="No modificar, ni eliminar, la fórmula en la columna K (Cuenta)" sqref="L34:M37" xr:uid="{00000000-0002-0000-0000-000000000000}"/>
    <dataValidation allowBlank="1" showInputMessage="1" showErrorMessage="1" prompt="Número de boleta o factura" sqref="C34:C37" xr:uid="{00000000-0002-0000-0000-000002000000}"/>
    <dataValidation allowBlank="1" showInputMessage="1" showErrorMessage="1" prompt="Fecha del documento" sqref="D34:F37" xr:uid="{00000000-0002-0000-0000-000003000000}"/>
    <dataValidation type="list" allowBlank="1" showInputMessage="1" showErrorMessage="1" sqref="F11" xr:uid="{00000000-0002-0000-0000-000005000000}">
      <formula1>"41,81"</formula1>
    </dataValidation>
    <dataValidation allowBlank="1" showInputMessage="1" showErrorMessage="1" prompt="Servicio o producto adquirido." sqref="G34:I37" xr:uid="{00000000-0002-0000-0000-000004000000}"/>
  </dataValidations>
  <printOptions horizontalCentered="1"/>
  <pageMargins left="0.59055118110236227" right="0.59055118110236227" top="0.39370078740157483" bottom="0.39370078740157483" header="0" footer="0"/>
  <pageSetup scale="56" orientation="portrait" r:id="rId1"/>
  <headerFooter alignWithMargins="0"/>
  <ignoredErrors>
    <ignoredError sqref="P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6000000}">
          <x14:formula1>
            <xm:f>Codificación!$A$3:$A$32</xm:f>
          </x14:formula1>
          <xm:sqref>J34:K37</xm:sqref>
        </x14:dataValidation>
        <x14:dataValidation type="list" allowBlank="1" showInputMessage="1" showErrorMessage="1" xr:uid="{F3AF4F8A-AF7E-43B0-93EA-309A2767FEFC}">
          <x14:formula1>
            <xm:f>Moneda!$A$2:$A$5</xm:f>
          </x14:formula1>
          <xm:sqref>N14:N37</xm:sqref>
        </x14:dataValidation>
        <x14:dataValidation type="list" allowBlank="1" showInputMessage="1" showErrorMessage="1" xr:uid="{D4339B3D-DFC3-4A78-80E3-7175772445DC}">
          <x14:formula1>
            <xm:f>Codificación!$A$3:$A$1048576</xm:f>
          </x14:formula1>
          <xm:sqref>J14:K33</xm:sqref>
        </x14:dataValidation>
        <x14:dataValidation type="list" allowBlank="1" showInputMessage="1" showErrorMessage="1" xr:uid="{FB6C5300-0AF9-41AE-91DB-A95B2B4D3A21}">
          <x14:formula1>
            <xm:f>Actividad!$A$2:$A$14</xm:f>
          </x14:formula1>
          <xm:sqref>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XFC32"/>
  <sheetViews>
    <sheetView zoomScale="90" zoomScaleNormal="90" workbookViewId="0">
      <selection activeCell="A8" sqref="A8:XFD8"/>
    </sheetView>
  </sheetViews>
  <sheetFormatPr baseColWidth="10" defaultColWidth="0" defaultRowHeight="14.25" customHeight="1" zeroHeight="1" x14ac:dyDescent="0.2"/>
  <cols>
    <col min="1" max="1" width="46.140625" style="2" bestFit="1" customWidth="1"/>
    <col min="2" max="2" width="10.28515625" style="51" customWidth="1"/>
    <col min="3" max="3" width="48.140625" style="1" bestFit="1" customWidth="1"/>
    <col min="4" max="5" width="19.140625" style="1" hidden="1"/>
    <col min="6" max="16383" width="11.5703125" style="1" hidden="1"/>
    <col min="16384" max="16384" width="19.140625" style="1" hidden="1"/>
  </cols>
  <sheetData>
    <row r="1" spans="1:3" ht="14.25" customHeight="1" x14ac:dyDescent="0.2">
      <c r="A1" s="4" t="s">
        <v>8</v>
      </c>
      <c r="B1" s="5" t="s">
        <v>4</v>
      </c>
      <c r="C1" s="5" t="s">
        <v>10</v>
      </c>
    </row>
    <row r="2" spans="1:3" ht="14.25" customHeight="1" x14ac:dyDescent="0.2">
      <c r="A2" s="70"/>
      <c r="B2" s="69"/>
      <c r="C2" s="69"/>
    </row>
    <row r="3" spans="1:3" s="3" customFormat="1" ht="14.25" customHeight="1" x14ac:dyDescent="0.2">
      <c r="A3" s="39" t="s">
        <v>70</v>
      </c>
      <c r="B3" s="52" t="s">
        <v>71</v>
      </c>
      <c r="C3" s="14" t="s">
        <v>72</v>
      </c>
    </row>
    <row r="4" spans="1:3" s="3" customFormat="1" ht="14.25" customHeight="1" x14ac:dyDescent="0.2">
      <c r="A4" s="40" t="s">
        <v>73</v>
      </c>
      <c r="B4" s="52" t="s">
        <v>74</v>
      </c>
      <c r="C4" s="14" t="s">
        <v>75</v>
      </c>
    </row>
    <row r="5" spans="1:3" s="3" customFormat="1" ht="14.25" customHeight="1" x14ac:dyDescent="0.2">
      <c r="A5" s="40" t="s">
        <v>76</v>
      </c>
      <c r="B5" s="52" t="s">
        <v>77</v>
      </c>
      <c r="C5" s="14" t="s">
        <v>76</v>
      </c>
    </row>
    <row r="6" spans="1:3" s="3" customFormat="1" ht="14.25" customHeight="1" x14ac:dyDescent="0.2">
      <c r="A6" s="39" t="s">
        <v>118</v>
      </c>
      <c r="B6" s="52" t="s">
        <v>78</v>
      </c>
      <c r="C6" s="14" t="s">
        <v>11</v>
      </c>
    </row>
    <row r="7" spans="1:3" s="3" customFormat="1" ht="14.25" customHeight="1" x14ac:dyDescent="0.2">
      <c r="A7" s="39" t="s">
        <v>119</v>
      </c>
      <c r="B7" s="52" t="s">
        <v>79</v>
      </c>
      <c r="C7" s="14" t="s">
        <v>9</v>
      </c>
    </row>
    <row r="8" spans="1:3" s="3" customFormat="1" ht="14.25" customHeight="1" x14ac:dyDescent="0.2">
      <c r="A8" s="39" t="s">
        <v>120</v>
      </c>
      <c r="B8" s="52" t="s">
        <v>81</v>
      </c>
      <c r="C8" s="14" t="s">
        <v>80</v>
      </c>
    </row>
    <row r="9" spans="1:3" s="3" customFormat="1" ht="14.25" customHeight="1" x14ac:dyDescent="0.2">
      <c r="A9" s="41" t="s">
        <v>121</v>
      </c>
      <c r="B9" s="53" t="s">
        <v>85</v>
      </c>
      <c r="C9" s="42" t="s">
        <v>84</v>
      </c>
    </row>
    <row r="10" spans="1:3" s="3" customFormat="1" ht="14.25" customHeight="1" x14ac:dyDescent="0.2">
      <c r="A10" s="40" t="s">
        <v>122</v>
      </c>
      <c r="B10" s="52" t="s">
        <v>82</v>
      </c>
      <c r="C10" s="14" t="s">
        <v>147</v>
      </c>
    </row>
    <row r="11" spans="1:3" s="3" customFormat="1" ht="14.25" customHeight="1" x14ac:dyDescent="0.2">
      <c r="A11" s="40" t="s">
        <v>123</v>
      </c>
      <c r="B11" s="52" t="s">
        <v>93</v>
      </c>
      <c r="C11" s="14" t="s">
        <v>124</v>
      </c>
    </row>
    <row r="12" spans="1:3" s="3" customFormat="1" ht="14.25" customHeight="1" x14ac:dyDescent="0.2">
      <c r="A12" s="40" t="s">
        <v>125</v>
      </c>
      <c r="B12" s="52" t="s">
        <v>83</v>
      </c>
      <c r="C12" s="14" t="s">
        <v>126</v>
      </c>
    </row>
    <row r="13" spans="1:3" s="3" customFormat="1" ht="14.25" customHeight="1" x14ac:dyDescent="0.2">
      <c r="A13" s="43" t="s">
        <v>86</v>
      </c>
      <c r="B13" s="54" t="s">
        <v>87</v>
      </c>
      <c r="C13" s="44" t="s">
        <v>86</v>
      </c>
    </row>
    <row r="14" spans="1:3" s="3" customFormat="1" ht="14.25" customHeight="1" x14ac:dyDescent="0.2">
      <c r="A14" s="40" t="s">
        <v>88</v>
      </c>
      <c r="B14" s="52" t="s">
        <v>89</v>
      </c>
      <c r="C14" s="14" t="s">
        <v>90</v>
      </c>
    </row>
    <row r="15" spans="1:3" s="3" customFormat="1" ht="14.25" customHeight="1" x14ac:dyDescent="0.2">
      <c r="A15" s="39" t="s">
        <v>91</v>
      </c>
      <c r="B15" s="52" t="s">
        <v>92</v>
      </c>
      <c r="C15" s="14" t="s">
        <v>91</v>
      </c>
    </row>
    <row r="16" spans="1:3" s="3" customFormat="1" ht="14.25" customHeight="1" x14ac:dyDescent="0.2">
      <c r="A16" s="40" t="s">
        <v>96</v>
      </c>
      <c r="B16" s="52" t="s">
        <v>97</v>
      </c>
      <c r="C16" s="14" t="s">
        <v>127</v>
      </c>
    </row>
    <row r="17" spans="1:3" s="3" customFormat="1" ht="14.25" customHeight="1" x14ac:dyDescent="0.2">
      <c r="A17" s="39" t="s">
        <v>128</v>
      </c>
      <c r="B17" s="52" t="s">
        <v>129</v>
      </c>
      <c r="C17" s="14" t="s">
        <v>130</v>
      </c>
    </row>
    <row r="18" spans="1:3" s="3" customFormat="1" ht="14.25" customHeight="1" x14ac:dyDescent="0.2">
      <c r="A18" s="39" t="s">
        <v>131</v>
      </c>
      <c r="B18" s="52" t="s">
        <v>98</v>
      </c>
      <c r="C18" s="14" t="s">
        <v>99</v>
      </c>
    </row>
    <row r="19" spans="1:3" s="3" customFormat="1" ht="14.25" customHeight="1" x14ac:dyDescent="0.2">
      <c r="A19" s="40" t="s">
        <v>132</v>
      </c>
      <c r="B19" s="52" t="s">
        <v>101</v>
      </c>
      <c r="C19" s="14" t="s">
        <v>100</v>
      </c>
    </row>
    <row r="20" spans="1:3" s="3" customFormat="1" ht="14.25" customHeight="1" x14ac:dyDescent="0.2">
      <c r="A20" s="40" t="s">
        <v>102</v>
      </c>
      <c r="B20" s="52" t="s">
        <v>103</v>
      </c>
      <c r="C20" s="14" t="s">
        <v>133</v>
      </c>
    </row>
    <row r="21" spans="1:3" s="3" customFormat="1" ht="14.25" customHeight="1" x14ac:dyDescent="0.2">
      <c r="A21" s="40" t="s">
        <v>104</v>
      </c>
      <c r="B21" s="52" t="s">
        <v>105</v>
      </c>
      <c r="C21" s="14" t="s">
        <v>134</v>
      </c>
    </row>
    <row r="22" spans="1:3" s="3" customFormat="1" ht="14.25" customHeight="1" x14ac:dyDescent="0.2">
      <c r="A22" s="39" t="s">
        <v>135</v>
      </c>
      <c r="B22" s="52" t="s">
        <v>106</v>
      </c>
      <c r="C22" s="14" t="s">
        <v>136</v>
      </c>
    </row>
    <row r="23" spans="1:3" s="3" customFormat="1" ht="14.25" customHeight="1" x14ac:dyDescent="0.2">
      <c r="A23" s="39" t="s">
        <v>137</v>
      </c>
      <c r="B23" s="52" t="s">
        <v>95</v>
      </c>
      <c r="C23" s="14" t="s">
        <v>94</v>
      </c>
    </row>
    <row r="24" spans="1:3" s="3" customFormat="1" ht="14.25" customHeight="1" x14ac:dyDescent="0.2">
      <c r="A24" s="40" t="s">
        <v>107</v>
      </c>
      <c r="B24" s="52" t="s">
        <v>108</v>
      </c>
      <c r="C24" s="14" t="s">
        <v>138</v>
      </c>
    </row>
    <row r="25" spans="1:3" s="3" customFormat="1" ht="14.25" customHeight="1" x14ac:dyDescent="0.2">
      <c r="A25" s="39" t="s">
        <v>109</v>
      </c>
      <c r="B25" s="52" t="s">
        <v>110</v>
      </c>
      <c r="C25" s="14" t="s">
        <v>139</v>
      </c>
    </row>
    <row r="26" spans="1:3" s="3" customFormat="1" ht="14.25" customHeight="1" x14ac:dyDescent="0.2">
      <c r="A26" s="39" t="s">
        <v>140</v>
      </c>
      <c r="B26" s="52" t="s">
        <v>111</v>
      </c>
      <c r="C26" s="14" t="s">
        <v>140</v>
      </c>
    </row>
    <row r="27" spans="1:3" s="3" customFormat="1" ht="14.25" customHeight="1" x14ac:dyDescent="0.2">
      <c r="A27" s="40" t="s">
        <v>141</v>
      </c>
      <c r="B27" s="52" t="s">
        <v>113</v>
      </c>
      <c r="C27" s="14" t="s">
        <v>112</v>
      </c>
    </row>
    <row r="28" spans="1:3" s="3" customFormat="1" ht="14.25" customHeight="1" x14ac:dyDescent="0.2">
      <c r="A28" s="40" t="s">
        <v>5</v>
      </c>
      <c r="B28" s="52" t="s">
        <v>114</v>
      </c>
      <c r="C28" s="14" t="s">
        <v>5</v>
      </c>
    </row>
    <row r="29" spans="1:3" s="3" customFormat="1" ht="14.25" customHeight="1" x14ac:dyDescent="0.2">
      <c r="A29" s="40" t="s">
        <v>142</v>
      </c>
      <c r="B29" s="52" t="s">
        <v>115</v>
      </c>
      <c r="C29" s="14" t="s">
        <v>143</v>
      </c>
    </row>
    <row r="30" spans="1:3" s="3" customFormat="1" ht="14.25" customHeight="1" x14ac:dyDescent="0.2">
      <c r="A30" s="40" t="s">
        <v>144</v>
      </c>
      <c r="B30" s="52" t="s">
        <v>116</v>
      </c>
      <c r="C30" s="14" t="s">
        <v>145</v>
      </c>
    </row>
    <row r="31" spans="1:3" s="3" customFormat="1" ht="14.25" customHeight="1" x14ac:dyDescent="0.2">
      <c r="A31" s="40" t="s">
        <v>6</v>
      </c>
      <c r="B31" s="52" t="s">
        <v>117</v>
      </c>
      <c r="C31" s="14" t="s">
        <v>6</v>
      </c>
    </row>
    <row r="32" spans="1:3" ht="14.25" customHeight="1" x14ac:dyDescent="0.2">
      <c r="A32" s="40" t="s">
        <v>146</v>
      </c>
      <c r="B32" s="52" t="s">
        <v>129</v>
      </c>
      <c r="C32" s="14" t="s">
        <v>130</v>
      </c>
    </row>
  </sheetData>
  <autoFilter ref="A1:C31" xr:uid="{00000000-0009-0000-0000-000001000000}">
    <sortState xmlns:xlrd2="http://schemas.microsoft.com/office/spreadsheetml/2017/richdata2" ref="A2:C31">
      <sortCondition ref="A1:A30"/>
    </sortState>
  </autoFilter>
  <pageMargins left="0.70866141732283472" right="0.70866141732283472" top="0" bottom="0" header="0.31496062992125984" footer="0.31496062992125984"/>
  <pageSetup scale="5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B36"/>
  <sheetViews>
    <sheetView workbookViewId="0">
      <selection activeCell="A2" sqref="A2"/>
    </sheetView>
  </sheetViews>
  <sheetFormatPr baseColWidth="10" defaultColWidth="0" defaultRowHeight="12.75" zeroHeight="1" x14ac:dyDescent="0.2"/>
  <cols>
    <col min="1" max="1" width="6.7109375" style="12" bestFit="1" customWidth="1"/>
    <col min="2" max="2" width="42.28515625" style="12" bestFit="1" customWidth="1"/>
    <col min="3" max="16384" width="11.42578125" style="12" hidden="1"/>
  </cols>
  <sheetData>
    <row r="1" spans="1:2" x14ac:dyDescent="0.2">
      <c r="A1" s="5" t="s">
        <v>14</v>
      </c>
      <c r="B1" s="5" t="s">
        <v>15</v>
      </c>
    </row>
    <row r="2" spans="1:2" x14ac:dyDescent="0.2">
      <c r="A2" s="13">
        <v>3511</v>
      </c>
      <c r="B2" s="14" t="s">
        <v>16</v>
      </c>
    </row>
    <row r="3" spans="1:2" x14ac:dyDescent="0.2">
      <c r="A3" s="13">
        <v>3512</v>
      </c>
      <c r="B3" s="14" t="s">
        <v>17</v>
      </c>
    </row>
    <row r="4" spans="1:2" x14ac:dyDescent="0.2">
      <c r="A4" s="13">
        <v>3513</v>
      </c>
      <c r="B4" s="14" t="s">
        <v>18</v>
      </c>
    </row>
    <row r="5" spans="1:2" x14ac:dyDescent="0.2">
      <c r="A5" s="13">
        <v>3514</v>
      </c>
      <c r="B5" s="14" t="s">
        <v>19</v>
      </c>
    </row>
    <row r="6" spans="1:2" x14ac:dyDescent="0.2">
      <c r="A6" s="13">
        <v>3515</v>
      </c>
      <c r="B6" s="14" t="s">
        <v>20</v>
      </c>
    </row>
    <row r="7" spans="1:2" x14ac:dyDescent="0.2">
      <c r="A7" s="13">
        <v>3517</v>
      </c>
      <c r="B7" s="14" t="s">
        <v>21</v>
      </c>
    </row>
    <row r="8" spans="1:2" x14ac:dyDescent="0.2">
      <c r="A8" s="13">
        <v>3518</v>
      </c>
      <c r="B8" s="14" t="s">
        <v>22</v>
      </c>
    </row>
    <row r="9" spans="1:2" x14ac:dyDescent="0.2">
      <c r="A9" s="13">
        <v>3519</v>
      </c>
      <c r="B9" s="14" t="s">
        <v>23</v>
      </c>
    </row>
    <row r="10" spans="1:2" x14ac:dyDescent="0.2">
      <c r="A10" s="13">
        <v>3521</v>
      </c>
      <c r="B10" s="14" t="s">
        <v>24</v>
      </c>
    </row>
    <row r="11" spans="1:2" x14ac:dyDescent="0.2">
      <c r="A11" s="13">
        <v>3522</v>
      </c>
      <c r="B11" s="14" t="s">
        <v>25</v>
      </c>
    </row>
    <row r="12" spans="1:2" x14ac:dyDescent="0.2">
      <c r="A12" s="13">
        <v>3523</v>
      </c>
      <c r="B12" s="14" t="s">
        <v>26</v>
      </c>
    </row>
    <row r="13" spans="1:2" x14ac:dyDescent="0.2">
      <c r="A13" s="13">
        <v>3524</v>
      </c>
      <c r="B13" s="14" t="s">
        <v>27</v>
      </c>
    </row>
    <row r="14" spans="1:2" x14ac:dyDescent="0.2">
      <c r="A14" s="13">
        <v>3525</v>
      </c>
      <c r="B14" s="14" t="s">
        <v>28</v>
      </c>
    </row>
    <row r="15" spans="1:2" x14ac:dyDescent="0.2">
      <c r="A15" s="13">
        <v>3526</v>
      </c>
      <c r="B15" s="14" t="s">
        <v>29</v>
      </c>
    </row>
    <row r="16" spans="1:2" x14ac:dyDescent="0.2">
      <c r="A16" s="13">
        <v>3527</v>
      </c>
      <c r="B16" s="14" t="s">
        <v>30</v>
      </c>
    </row>
    <row r="17" spans="1:2" x14ac:dyDescent="0.2">
      <c r="A17" s="13">
        <v>3528</v>
      </c>
      <c r="B17" s="14" t="s">
        <v>31</v>
      </c>
    </row>
    <row r="18" spans="1:2" x14ac:dyDescent="0.2">
      <c r="A18" s="13">
        <v>3529</v>
      </c>
      <c r="B18" s="14" t="s">
        <v>32</v>
      </c>
    </row>
    <row r="19" spans="1:2" x14ac:dyDescent="0.2">
      <c r="A19" s="13">
        <v>3531</v>
      </c>
      <c r="B19" s="14" t="s">
        <v>33</v>
      </c>
    </row>
    <row r="20" spans="1:2" x14ac:dyDescent="0.2">
      <c r="A20" s="13">
        <v>3532</v>
      </c>
      <c r="B20" s="14" t="s">
        <v>34</v>
      </c>
    </row>
    <row r="21" spans="1:2" x14ac:dyDescent="0.2">
      <c r="A21" s="13">
        <v>3533</v>
      </c>
      <c r="B21" s="14" t="s">
        <v>35</v>
      </c>
    </row>
    <row r="22" spans="1:2" x14ac:dyDescent="0.2">
      <c r="A22" s="13">
        <v>3537</v>
      </c>
      <c r="B22" s="14" t="s">
        <v>36</v>
      </c>
    </row>
    <row r="23" spans="1:2" x14ac:dyDescent="0.2">
      <c r="A23" s="13">
        <v>3538</v>
      </c>
      <c r="B23" s="14" t="s">
        <v>37</v>
      </c>
    </row>
    <row r="24" spans="1:2" x14ac:dyDescent="0.2">
      <c r="A24" s="13">
        <v>3539</v>
      </c>
      <c r="B24" s="14" t="s">
        <v>38</v>
      </c>
    </row>
    <row r="25" spans="1:2" x14ac:dyDescent="0.2">
      <c r="A25" s="13">
        <v>3541</v>
      </c>
      <c r="B25" s="14" t="s">
        <v>39</v>
      </c>
    </row>
    <row r="26" spans="1:2" x14ac:dyDescent="0.2">
      <c r="A26" s="13">
        <v>3542</v>
      </c>
      <c r="B26" s="14" t="s">
        <v>40</v>
      </c>
    </row>
    <row r="27" spans="1:2" x14ac:dyDescent="0.2">
      <c r="A27" s="13">
        <v>3543</v>
      </c>
      <c r="B27" s="14" t="s">
        <v>41</v>
      </c>
    </row>
    <row r="28" spans="1:2" x14ac:dyDescent="0.2">
      <c r="A28" s="13">
        <v>3544</v>
      </c>
      <c r="B28" s="14" t="s">
        <v>42</v>
      </c>
    </row>
    <row r="29" spans="1:2" x14ac:dyDescent="0.2">
      <c r="A29" s="13">
        <v>3545</v>
      </c>
      <c r="B29" s="14" t="s">
        <v>43</v>
      </c>
    </row>
    <row r="30" spans="1:2" x14ac:dyDescent="0.2">
      <c r="A30" s="13">
        <v>3546</v>
      </c>
      <c r="B30" s="14" t="s">
        <v>44</v>
      </c>
    </row>
    <row r="31" spans="1:2" x14ac:dyDescent="0.2">
      <c r="A31" s="13">
        <v>3547</v>
      </c>
      <c r="B31" s="14" t="s">
        <v>45</v>
      </c>
    </row>
    <row r="32" spans="1:2" x14ac:dyDescent="0.2">
      <c r="A32" s="13">
        <v>3548</v>
      </c>
      <c r="B32" s="14" t="s">
        <v>46</v>
      </c>
    </row>
    <row r="33" spans="1:2" x14ac:dyDescent="0.2">
      <c r="A33" s="13">
        <v>3549</v>
      </c>
      <c r="B33" s="14" t="s">
        <v>47</v>
      </c>
    </row>
    <row r="34" spans="1:2" x14ac:dyDescent="0.2">
      <c r="A34" s="13">
        <v>4831</v>
      </c>
      <c r="B34" s="14" t="s">
        <v>48</v>
      </c>
    </row>
    <row r="35" spans="1:2" x14ac:dyDescent="0.2">
      <c r="A35" s="13">
        <v>4832</v>
      </c>
      <c r="B35" s="14" t="s">
        <v>49</v>
      </c>
    </row>
    <row r="36" spans="1:2" x14ac:dyDescent="0.2">
      <c r="A36" s="13">
        <v>4821</v>
      </c>
      <c r="B36" s="14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4"/>
  <sheetViews>
    <sheetView workbookViewId="0">
      <selection activeCell="A2" sqref="A2:A1048576"/>
    </sheetView>
  </sheetViews>
  <sheetFormatPr baseColWidth="10" defaultColWidth="0" defaultRowHeight="12.75" customHeight="1" zeroHeight="1" x14ac:dyDescent="0.2"/>
  <cols>
    <col min="1" max="1" width="6.7109375" style="12" bestFit="1" customWidth="1"/>
    <col min="2" max="2" width="42.28515625" style="12" bestFit="1" customWidth="1"/>
    <col min="3" max="16384" width="11.42578125" style="12" hidden="1"/>
  </cols>
  <sheetData>
    <row r="1" spans="1:2" x14ac:dyDescent="0.2">
      <c r="A1" s="5" t="s">
        <v>14</v>
      </c>
      <c r="B1" s="5" t="s">
        <v>15</v>
      </c>
    </row>
    <row r="2" spans="1:2" x14ac:dyDescent="0.2">
      <c r="A2" s="13">
        <v>101</v>
      </c>
      <c r="B2" s="14" t="s">
        <v>52</v>
      </c>
    </row>
    <row r="3" spans="1:2" x14ac:dyDescent="0.2">
      <c r="A3" s="13">
        <v>201</v>
      </c>
      <c r="B3" s="14" t="s">
        <v>53</v>
      </c>
    </row>
    <row r="4" spans="1:2" x14ac:dyDescent="0.2">
      <c r="A4" s="13">
        <v>202</v>
      </c>
      <c r="B4" s="14" t="s">
        <v>54</v>
      </c>
    </row>
    <row r="5" spans="1:2" x14ac:dyDescent="0.2">
      <c r="A5" s="13">
        <v>203</v>
      </c>
      <c r="B5" s="14" t="s">
        <v>55</v>
      </c>
    </row>
    <row r="6" spans="1:2" x14ac:dyDescent="0.2">
      <c r="A6" s="13">
        <v>301</v>
      </c>
      <c r="B6" s="14" t="s">
        <v>56</v>
      </c>
    </row>
    <row r="7" spans="1:2" x14ac:dyDescent="0.2">
      <c r="A7" s="13">
        <v>302</v>
      </c>
      <c r="B7" s="14" t="s">
        <v>57</v>
      </c>
    </row>
    <row r="8" spans="1:2" x14ac:dyDescent="0.2">
      <c r="A8" s="13">
        <v>303</v>
      </c>
      <c r="B8" s="14" t="s">
        <v>58</v>
      </c>
    </row>
    <row r="9" spans="1:2" x14ac:dyDescent="0.2">
      <c r="A9" s="13">
        <v>304</v>
      </c>
      <c r="B9" s="14" t="s">
        <v>59</v>
      </c>
    </row>
    <row r="10" spans="1:2" x14ac:dyDescent="0.2">
      <c r="A10" s="13">
        <v>401</v>
      </c>
      <c r="B10" s="14" t="s">
        <v>60</v>
      </c>
    </row>
    <row r="11" spans="1:2" x14ac:dyDescent="0.2">
      <c r="A11" s="13">
        <v>402</v>
      </c>
      <c r="B11" s="14" t="s">
        <v>61</v>
      </c>
    </row>
    <row r="12" spans="1:2" x14ac:dyDescent="0.2">
      <c r="A12" s="13">
        <v>403</v>
      </c>
      <c r="B12" s="14" t="s">
        <v>62</v>
      </c>
    </row>
    <row r="13" spans="1:2" x14ac:dyDescent="0.2">
      <c r="A13" s="13">
        <v>404</v>
      </c>
      <c r="B13" s="14" t="s">
        <v>63</v>
      </c>
    </row>
    <row r="14" spans="1:2" x14ac:dyDescent="0.2">
      <c r="A14" s="13">
        <v>502</v>
      </c>
      <c r="B14" s="14" t="s">
        <v>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E1A4-D89C-42E3-830C-5C550624ADB2}">
  <dimension ref="A1:B5"/>
  <sheetViews>
    <sheetView workbookViewId="0">
      <selection sqref="A1:XFD1048576"/>
    </sheetView>
  </sheetViews>
  <sheetFormatPr baseColWidth="10" defaultColWidth="0" defaultRowHeight="12.75" customHeight="1" zeroHeight="1" x14ac:dyDescent="0.2"/>
  <cols>
    <col min="1" max="1" width="6.7109375" style="12" bestFit="1" customWidth="1"/>
    <col min="2" max="2" width="42.28515625" style="12" bestFit="1" customWidth="1"/>
    <col min="3" max="16384" width="11.42578125" style="12" hidden="1"/>
  </cols>
  <sheetData>
    <row r="1" spans="1:2" ht="22.5" x14ac:dyDescent="0.2">
      <c r="A1" s="5" t="s">
        <v>162</v>
      </c>
      <c r="B1" s="5" t="s">
        <v>163</v>
      </c>
    </row>
    <row r="2" spans="1:2" x14ac:dyDescent="0.2">
      <c r="A2" s="13" t="s">
        <v>155</v>
      </c>
      <c r="B2" s="14" t="s">
        <v>159</v>
      </c>
    </row>
    <row r="3" spans="1:2" x14ac:dyDescent="0.2">
      <c r="A3" s="13" t="s">
        <v>156</v>
      </c>
      <c r="B3" s="14" t="s">
        <v>160</v>
      </c>
    </row>
    <row r="4" spans="1:2" x14ac:dyDescent="0.2">
      <c r="A4" s="13" t="s">
        <v>157</v>
      </c>
      <c r="B4" s="14" t="s">
        <v>161</v>
      </c>
    </row>
    <row r="5" spans="1:2" x14ac:dyDescent="0.2">
      <c r="A5" s="13" t="s">
        <v>158</v>
      </c>
      <c r="B5" s="14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Rendición</vt:lpstr>
      <vt:lpstr>Codificación</vt:lpstr>
      <vt:lpstr>Unidades</vt:lpstr>
      <vt:lpstr>Actividad</vt:lpstr>
      <vt:lpstr>Moneda</vt:lpstr>
      <vt:lpstr>Rendición!Área_de_impresión</vt:lpstr>
    </vt:vector>
  </TitlesOfParts>
  <Company>Dirección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EEFF/09</dc:creator>
  <cp:lastModifiedBy>Marjorie Burgos Acuña</cp:lastModifiedBy>
  <cp:lastPrinted>2023-05-10T15:00:53Z</cp:lastPrinted>
  <dcterms:created xsi:type="dcterms:W3CDTF">2007-11-07T20:43:02Z</dcterms:created>
  <dcterms:modified xsi:type="dcterms:W3CDTF">2026-03-17T20:20:51Z</dcterms:modified>
</cp:coreProperties>
</file>